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mc:AlternateContent xmlns:mc="http://schemas.openxmlformats.org/markup-compatibility/2006">
    <mc:Choice Requires="x15">
      <x15ac:absPath xmlns:x15ac="http://schemas.microsoft.com/office/spreadsheetml/2010/11/ac" url="\\net1.cec.eu.int\jrc-services\PTT-Users\primagr\My Documents\Working documents\SETIS\Migration files\IWG pages\EE in Industry\"/>
    </mc:Choice>
  </mc:AlternateContent>
  <bookViews>
    <workbookView xWindow="-120" yWindow="-120" windowWidth="29040" windowHeight="15840"/>
  </bookViews>
  <sheets>
    <sheet name="Summary" sheetId="9" r:id="rId1"/>
    <sheet name="Database" sheetId="5" r:id="rId2"/>
    <sheet name="Lists" sheetId="2" r:id="rId3"/>
    <sheet name="Visualisation of data" sheetId="4" state="hidden" r:id="rId4"/>
  </sheets>
  <externalReferences>
    <externalReference r:id="rId5"/>
  </externalReferences>
  <definedNames>
    <definedName name="_xlnm._FilterDatabase" localSheetId="1" hidden="1">Database!$A$1:$A$1</definedName>
    <definedName name="_xlnm.Print_Titles" localSheetId="1">Database!$2:$2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3" i="5" l="1"/>
  <c r="O7" i="4" l="1"/>
  <c r="P7" i="4" s="1"/>
  <c r="O8" i="4"/>
  <c r="P8" i="4" s="1"/>
  <c r="O9" i="4"/>
  <c r="P9" i="4" s="1"/>
  <c r="O10" i="4"/>
  <c r="P10" i="4" s="1"/>
  <c r="O11" i="4"/>
  <c r="P11" i="4" s="1"/>
  <c r="O12" i="4"/>
  <c r="P12" i="4" s="1"/>
  <c r="O6" i="4"/>
  <c r="P6" i="4" s="1"/>
  <c r="M7" i="4"/>
  <c r="N7" i="4" s="1"/>
  <c r="M8" i="4"/>
  <c r="N8" i="4" s="1"/>
  <c r="M9" i="4"/>
  <c r="N9" i="4" s="1"/>
  <c r="M10" i="4"/>
  <c r="N10" i="4" s="1"/>
  <c r="M11" i="4"/>
  <c r="N11" i="4" s="1"/>
  <c r="M12" i="4"/>
  <c r="N12" i="4" s="1"/>
  <c r="M6" i="4"/>
  <c r="N6" i="4" s="1"/>
  <c r="K7" i="4"/>
  <c r="L7" i="4" s="1"/>
  <c r="K8" i="4"/>
  <c r="L8" i="4" s="1"/>
  <c r="K9" i="4"/>
  <c r="L9" i="4" s="1"/>
  <c r="K10" i="4"/>
  <c r="L10" i="4" s="1"/>
  <c r="K11" i="4"/>
  <c r="L11" i="4" s="1"/>
  <c r="K12" i="4"/>
  <c r="L12" i="4" s="1"/>
  <c r="K6" i="4"/>
  <c r="L6" i="4" s="1"/>
  <c r="I7" i="4"/>
  <c r="J7" i="4" s="1"/>
  <c r="I8" i="4"/>
  <c r="J8" i="4" s="1"/>
  <c r="I9" i="4"/>
  <c r="J9" i="4" s="1"/>
  <c r="I10" i="4"/>
  <c r="J10" i="4" s="1"/>
  <c r="I11" i="4"/>
  <c r="J11" i="4" s="1"/>
  <c r="I12" i="4"/>
  <c r="J12" i="4" s="1"/>
  <c r="I6" i="4"/>
  <c r="J6" i="4" s="1"/>
  <c r="C7" i="4"/>
  <c r="C8" i="4"/>
  <c r="C9" i="4"/>
  <c r="C10" i="4"/>
  <c r="C11" i="4"/>
  <c r="C12" i="4"/>
  <c r="C6" i="4"/>
  <c r="B7" i="4"/>
  <c r="B8" i="4"/>
  <c r="B9" i="4"/>
  <c r="B10" i="4"/>
  <c r="B11" i="4"/>
  <c r="B12" i="4"/>
  <c r="B6" i="4"/>
</calcChain>
</file>

<file path=xl/comments1.xml><?xml version="1.0" encoding="utf-8"?>
<comments xmlns="http://schemas.openxmlformats.org/spreadsheetml/2006/main">
  <authors>
    <author>Kwon, Honj</author>
  </authors>
  <commentList>
    <comment ref="AQ126" authorId="0" shapeId="0">
      <text>
        <r>
          <rPr>
            <b/>
            <sz val="9"/>
            <color indexed="81"/>
            <rFont val="Tahoma"/>
            <family val="2"/>
          </rPr>
          <t>Kwon, Honj:</t>
        </r>
        <r>
          <rPr>
            <sz val="9"/>
            <color indexed="81"/>
            <rFont val="Tahoma"/>
            <family val="2"/>
          </rPr>
          <t xml:space="preserve">
Will add these in</t>
        </r>
      </text>
    </comment>
  </commentList>
</comments>
</file>

<file path=xl/sharedStrings.xml><?xml version="1.0" encoding="utf-8"?>
<sst xmlns="http://schemas.openxmlformats.org/spreadsheetml/2006/main" count="2421" uniqueCount="819">
  <si>
    <t>Country / region</t>
  </si>
  <si>
    <t>Description</t>
  </si>
  <si>
    <t>Financial Instrument</t>
  </si>
  <si>
    <t>Associated services</t>
  </si>
  <si>
    <t>Equity finance</t>
  </si>
  <si>
    <t>Max default risk</t>
  </si>
  <si>
    <t>Guarantees</t>
  </si>
  <si>
    <t>Size</t>
  </si>
  <si>
    <t>Market or concessional rate</t>
  </si>
  <si>
    <t>Fee charged for guarantee</t>
  </si>
  <si>
    <t>Debt/equity ratio requirements</t>
  </si>
  <si>
    <t>Reference</t>
  </si>
  <si>
    <t>Other</t>
  </si>
  <si>
    <t>Public</t>
  </si>
  <si>
    <t>Innovation Fund</t>
  </si>
  <si>
    <t>Up to 60% of funds covered</t>
  </si>
  <si>
    <t>Flexible cash flow</t>
  </si>
  <si>
    <t>Effectiveness of greenhouse gas emissions avoidance
Degree of innovation
Project viability and maturity
Scalability
Cost efficiency (cost per unit of performance)</t>
  </si>
  <si>
    <t>Horizon Europe</t>
  </si>
  <si>
    <t>InvestEU</t>
  </si>
  <si>
    <t>The InvestEU Programme will bring together under one roof the multitude of EU financial instruments currently available to support investment in the EU and it consists of the InvestEU Fund, the InvestEU Advisory Hub and the InvestEU Portal. The InvestEU Fund will mobilise public and private investment through an EU budget guarantee of EUR 38 billion that will back the investment projects of financial partners such as the European Investment Bank (EIB) Group and other potential implementing partners, and increase their risk-bearing capacity. The InvestEU Fund will support four policy areas: sustainable infrastructure; research, innovation and digitisation; small and medium-sized businesses; and social investment and skills. The InvestEU guarantee is expected to mobilise EUR 650 billion investments. It is proposed that 30% of this overall budget will contribute to climate objectives.</t>
  </si>
  <si>
    <t xml:space="preserve">EU budget 15.2bn to guarantee 38bn </t>
  </si>
  <si>
    <t>Default risk</t>
  </si>
  <si>
    <t>40% guarantee</t>
  </si>
  <si>
    <t>Eligibility criteria2</t>
  </si>
  <si>
    <t>The Connecting Europe Facility (CEF) is a key EU funding instrument developed specifically to direct investment into European transport, energy and digital infrastructures to address identified missing links and bottlenecks. Under the Connecting Europe Facility (CEF) is a funding framework to support key EU investments in transport (Trans-European Transport Networks, TEN-T), energy (Trans-European Energy Networks, TEN-E) and Broadband and Information and Communication Technologies (ICT).</t>
  </si>
  <si>
    <t>https://ec.europa.eu/inea/en/connecting-europe-facility</t>
  </si>
  <si>
    <t xml:space="preserve">Mission Innovation </t>
  </si>
  <si>
    <t>EU has been an active member in MI, global initiative of 23 countries and the Commission, aiming to double Clean Energy R&amp;D Investment by 2020 compared to 2013-2015 levels. The EU is part of the Clean Energy R&amp;D Focus Area on CCU and CCS.</t>
  </si>
  <si>
    <t>2021-2027 EU Research Framework Programme. Several relevant areas of intervention (e.g. 3.2.7. Circular Industries; 3.2.8. Low-Carbon and Clean Industries, 4.2.4. Buildings and Industrial Facilities in Energy Transition)</t>
  </si>
  <si>
    <t>Planned to 2027</t>
  </si>
  <si>
    <t>Up to 100% project costs</t>
  </si>
  <si>
    <t>https://ec.europa.eu/info/designing-next-research-and-innovation-framework-programme/what-shapes-next-framework-programme_en</t>
  </si>
  <si>
    <t>-</t>
  </si>
  <si>
    <t>TRL
(1-9)</t>
  </si>
  <si>
    <t>DO NOT WRITE HERE - Insert Rows Above</t>
  </si>
  <si>
    <t>Electricity efficiency</t>
  </si>
  <si>
    <t>Sustainable infrastructure</t>
  </si>
  <si>
    <t>Renewable energy</t>
  </si>
  <si>
    <t>Carbon capture and storage</t>
  </si>
  <si>
    <t>Heat efficiency and recovery</t>
  </si>
  <si>
    <t>Austria</t>
  </si>
  <si>
    <t>Italy</t>
  </si>
  <si>
    <t>Belgium</t>
  </si>
  <si>
    <t>Latvia</t>
  </si>
  <si>
    <t>Bulgaria</t>
  </si>
  <si>
    <t>Lithuania</t>
  </si>
  <si>
    <t>Croatia</t>
  </si>
  <si>
    <t>Luxembourg</t>
  </si>
  <si>
    <t>Cyprus</t>
  </si>
  <si>
    <t>Malta</t>
  </si>
  <si>
    <t>Czechia</t>
  </si>
  <si>
    <t>Netherlands</t>
  </si>
  <si>
    <t>Denmark</t>
  </si>
  <si>
    <t>Poland</t>
  </si>
  <si>
    <t>Estonia</t>
  </si>
  <si>
    <t>Portugal</t>
  </si>
  <si>
    <t>Finland</t>
  </si>
  <si>
    <t>Romania</t>
  </si>
  <si>
    <t>France</t>
  </si>
  <si>
    <t>Slovakia</t>
  </si>
  <si>
    <t>Germany</t>
  </si>
  <si>
    <t>Slovenia</t>
  </si>
  <si>
    <t>Greece</t>
  </si>
  <si>
    <t>Spain</t>
  </si>
  <si>
    <t>Hungary</t>
  </si>
  <si>
    <t>Sweden</t>
  </si>
  <si>
    <t>Ireland</t>
  </si>
  <si>
    <t>United Kingdom</t>
  </si>
  <si>
    <t>EU-wide</t>
  </si>
  <si>
    <t>Worldwide</t>
  </si>
  <si>
    <t>Country / Region</t>
  </si>
  <si>
    <t>Financial instrument</t>
  </si>
  <si>
    <t>Source of finance</t>
  </si>
  <si>
    <t>Private</t>
  </si>
  <si>
    <t>TRL</t>
  </si>
  <si>
    <t>Fundamental Research (TRL 1 - 3)</t>
  </si>
  <si>
    <t>Industrial research (TRL 4 - 6)</t>
  </si>
  <si>
    <t>Experimental development (TRL 7 - 9)</t>
  </si>
  <si>
    <t>Electricity efficiency, Heat efficiency and recovery</t>
  </si>
  <si>
    <t>Electricity efficiency, Heat efficiency and recovery, Carbon capture and storage, Renewable energy</t>
  </si>
  <si>
    <t>Name of financing programme</t>
  </si>
  <si>
    <t>Focus area of programme</t>
  </si>
  <si>
    <t>Type of energy measure incentivised</t>
  </si>
  <si>
    <t>Public or private finance</t>
  </si>
  <si>
    <t>Link to eligibility criteria</t>
  </si>
  <si>
    <t>Number of projects funded by scheme</t>
  </si>
  <si>
    <t>Financial size in EUR</t>
  </si>
  <si>
    <t>Sector-specific R&amp;I: increasing the cost effectiveness of not yet economically viable technologies</t>
  </si>
  <si>
    <t>Sector-specific R&amp;I: progressing emerging technologies</t>
  </si>
  <si>
    <t>Cross-cutting R&amp;I: maximising the recovery of industrial excess heat/cold</t>
  </si>
  <si>
    <t>Cross-cutting R&amp;I: maximising the energy efficiency of cross-sector industrial components in a cost-efficient manner</t>
  </si>
  <si>
    <t>Cross-cutting R&amp;I: improving system integration, optimal design, intelligent and flexible operation, including industrial symbiosis to increase energy and resource efficiency</t>
  </si>
  <si>
    <t>Risk sharing facility</t>
  </si>
  <si>
    <t>Debt financing</t>
  </si>
  <si>
    <t>Grant/subsidies</t>
  </si>
  <si>
    <t>Tax rebates and exemptions</t>
  </si>
  <si>
    <t>Energy supplier obligations</t>
  </si>
  <si>
    <t>Third party financing</t>
  </si>
  <si>
    <t>Blending instruments</t>
  </si>
  <si>
    <t>Iron &amp; Steel</t>
  </si>
  <si>
    <t>Chemicals &amp; Pharmaceuticals</t>
  </si>
  <si>
    <t>Sector applicability</t>
  </si>
  <si>
    <t>Public: local</t>
  </si>
  <si>
    <t>Public: regional</t>
  </si>
  <si>
    <t>Public: national</t>
  </si>
  <si>
    <t>Public: international</t>
  </si>
  <si>
    <t>Private: bank</t>
  </si>
  <si>
    <t>Private: investor</t>
  </si>
  <si>
    <t>Private: pension fund</t>
  </si>
  <si>
    <t>Private: insurance company</t>
  </si>
  <si>
    <t>Not known</t>
  </si>
  <si>
    <t>State aid rules that apply</t>
  </si>
  <si>
    <t>1. Framework for State aid for research and development and innovation</t>
  </si>
  <si>
    <t>2. Guidelines on state aid for environmental protection and energy 2014 - 2020</t>
  </si>
  <si>
    <t>Financial assistance</t>
  </si>
  <si>
    <t>Technical assistance / project development support</t>
  </si>
  <si>
    <t>Capacity building assistance</t>
  </si>
  <si>
    <t xml:space="preserve">Comments on long term vision of scheme </t>
  </si>
  <si>
    <t>Sustainable infrastructure, Electricity efficiency, Carbon capture and storage, Heat efficiency and recovery, Renewable energy</t>
  </si>
  <si>
    <t>Research and innovation, Electricity efficiency, Heat efficiency and recovery, Renewable energy, Carbon capture and storage, Sustainable infrastructure</t>
  </si>
  <si>
    <t>Electricity efficiency, Heat efficiency and recovery, Renewable energy, Sustainable infrastructure</t>
  </si>
  <si>
    <t>Grant/subsidies, Guarantees, Debt financing</t>
  </si>
  <si>
    <t>Various, dependent on specific grant scheme</t>
  </si>
  <si>
    <t>The eligibility criteria are defined in the Financial Regulation. InvestEU projects must:
- Address market failures or investment gaps and be economically-viable
- Need EU backing in order to get off the ground
- Achieve a multiplier effect and where possible crowd-in private investment
- Help meet EU policy objectives</t>
  </si>
  <si>
    <t>Bulgaria, Czechia, Estonia, Croatia, Latvia, Lithuania, Hungary, Poland, Romania, Slovakia</t>
  </si>
  <si>
    <t>N/A</t>
  </si>
  <si>
    <t>Description of possible policy interaction</t>
  </si>
  <si>
    <t>Other comments</t>
  </si>
  <si>
    <t>Required return on investment</t>
  </si>
  <si>
    <t>Revolving character of funding</t>
  </si>
  <si>
    <t>Size of consessional terms</t>
  </si>
  <si>
    <t>Interest / default rate</t>
  </si>
  <si>
    <t>Volume of current credit financing</t>
  </si>
  <si>
    <t>Volume of current debt financing</t>
  </si>
  <si>
    <t>Description of payment scheme (e.g. up-front, exploitation, period)</t>
  </si>
  <si>
    <t>Ratio own contribution vs grant targeted</t>
  </si>
  <si>
    <t>Lists</t>
  </si>
  <si>
    <t>1, 2, 3</t>
  </si>
  <si>
    <t>4, 5, 6</t>
  </si>
  <si>
    <t>7, 8, 9</t>
  </si>
  <si>
    <t>1,2,3</t>
  </si>
  <si>
    <t>Comments on sources of finance and percentages per source (for purpose of graph have assigned numerical values to financial instrument)</t>
  </si>
  <si>
    <t>y-axis</t>
  </si>
  <si>
    <t>x-axis</t>
  </si>
  <si>
    <t>size of bubble</t>
  </si>
  <si>
    <t>ID</t>
  </si>
  <si>
    <t>y</t>
  </si>
  <si>
    <t>bubble</t>
  </si>
  <si>
    <t>x</t>
  </si>
  <si>
    <t>4,5,6</t>
  </si>
  <si>
    <t>7,8,9</t>
  </si>
  <si>
    <t xml:space="preserve"> </t>
  </si>
  <si>
    <t>LIFE</t>
  </si>
  <si>
    <t>Electricity efficiency, Heat efficiency and recovery, Renewable energy</t>
  </si>
  <si>
    <t>The LIFE programme is divided into two sub-programmes, one for environment and one for climate action. In terms of emission climate-neutrality, it provides action grants for best practice, pilot and demonstration projects that contribute to the reduction of GHGs, looking for technologies and solutions that are ready to be implemented in close-to-market conditions, at industrial or commercial scale, during the project duration.</t>
  </si>
  <si>
    <t>Grant/subsidies, Debt financing, Equity finance</t>
  </si>
  <si>
    <t>200/year</t>
  </si>
  <si>
    <t>Up to 55% funding</t>
  </si>
  <si>
    <t>Marguerite Fund II</t>
  </si>
  <si>
    <t>Renewable energy, Sustainable infrastructure</t>
  </si>
  <si>
    <t>Pan-European equity fund which aims to act as a catalyst for infrastructure investments implementing key EU policies in the areas of energy, climate change and infrastructure, focusing in particular on investment in trans-European networks (TEN-E and TEN-T) and renewables.</t>
  </si>
  <si>
    <t>Funding call for 2020</t>
  </si>
  <si>
    <t>ELENA - the European Local ENergy Assistance facility</t>
  </si>
  <si>
    <t>A grant aid initiative to help local and regional authorities make investments in energy efficiency and renewable energy. The facility is designed to help cities and regions, through the provision of technical assistance, structure and implement projects in the most efficient way so they can attract outside finance.</t>
  </si>
  <si>
    <t>Up to 90% funding</t>
  </si>
  <si>
    <t>https://www.eib.org/en/products/advising/elena/index.htm</t>
  </si>
  <si>
    <t>The EIT’s Knowledge and Innovation Communities (Innovation Communities) are partnerships that bring together businesses, research centres and universities. They allow:
•innovative products and services to be developed in every area imaginable, including climate change, healthy living and active ageing
•new companies to be started
•a new generation of entrepreneurs to be trained</t>
  </si>
  <si>
    <t>Research fund for coal and steel</t>
  </si>
  <si>
    <t>https://ec.europa.eu/info/research-and-innovation/funding/funding-opportunities/funding-programmes-and-open-calls/research-fund-coal-and-steel-rfcs_en</t>
  </si>
  <si>
    <t>Electricity efficiency, Sustainable infrastructure</t>
  </si>
  <si>
    <t>The Research Fund for Coal and Steel (RFCS) supports research and innovation projects in coal and steel sectors. These projects cover:
•	production processes
•	application, utilisation and conversion of resources
•	safety at work
•	environmental protection
•	reducing CO2 emissions from coal use and steel production</t>
  </si>
  <si>
    <t>Research projects 60%
Pilot and demonstration projects 50%
accompanying measures, support and demonstration projects 100%</t>
  </si>
  <si>
    <t>Payment schedule through project</t>
  </si>
  <si>
    <t>SPIRE</t>
  </si>
  <si>
    <t>SPIRE is a new public-private partnership (PPP) brought
to life by the European Commission together with eight
sectors of the process industry: chemicals, cement,
ceramics, minerals, steel, non-ferrous metals, industrial
water and process engineering. The SPIRE association
proposes a clear vision for the future of the process industry
in Europe, a long term commitment and ambitious targets.
SPIRE supports the development of novel technologies for
improved resource and energy efficiency in the process
industry, making it more sustainable and competitive.</t>
  </si>
  <si>
    <t>Running 2014-2020</t>
  </si>
  <si>
    <t>Must have matched funding in a contractual public private partnership</t>
  </si>
  <si>
    <t>InnovFin</t>
  </si>
  <si>
    <t>Electricity efficiency, Heat efficiency and recovery, Carbon capture and storage, Renewable energy, Sustainable infrastructure</t>
  </si>
  <si>
    <t>Provides loans, loan guarantees or equity-type financing to innovative demonstration projects in the fields of energy system transformation, including but not limited to renewable energy technologies, smart energy systems, energy storage, carbon capture and storage or carbon capture and use, helping them to bridge the gap from demonstration to commercialisation. The product is deployed directly by the EIB.</t>
  </si>
  <si>
    <t>The (Counter-) Guarantee Fee rate is 0.50% per annum with respect to SMEs and 0.80%
per annum in the case of Small Mid-Caps</t>
  </si>
  <si>
    <t>https://www.eib.org/en/products/blending/innovfin/index.htm</t>
  </si>
  <si>
    <t>Programme to Promote Investment in Highly Efficient Horizontal Technologies</t>
  </si>
  <si>
    <t>Objective of the programme is to provide incentives to the industrial and commercial sector to invest in highly efficient horizontal technologies in order to realize related energy efficiency potentials; target (2020 and after): annual reduction of as much as 1 mio. toe CO2</t>
  </si>
  <si>
    <t>Public, Private</t>
  </si>
  <si>
    <t>Public: national, Private: investor</t>
  </si>
  <si>
    <t>KFW Energy Efficiency Programme</t>
  </si>
  <si>
    <t>JESSICA-F.I.D.A.E Fund (Energy Saving and Diversification Investment Fund)</t>
  </si>
  <si>
    <t>Electricity efficiency, Renewable energy</t>
  </si>
  <si>
    <t>Being located in one of the Spanish Regions included in F.I.D.A.E. - Andalusia, the Canary Islands, Castile &amp; Leon, Castile-La Mancha, Ceuta, Valencia, Galicia, Melilla &amp; Murcia Region.
Being included in one of the following sectors:
Building: public and private buildings
Industry: firms of any size
Transport: infrastructures, equipment and both public and private transport fleet (for public use).
Public services infrastructures related to energy:
Outdoor public lighting and traffic lights.
Local infrastructures, inclusive of intelligent networks, information technology and communications (TIC) related to priority issues.
Take part in one of the priority issues:
Energy Efficiency Projects and energy management:
Renovation of existing buildings, with actions on the thermal envelope, heating installations, cooling, lighting, etc.
New buildings with energy rating A or B.
Renovation or enlargement of the heat/cool existing networks.
Renewable Energy Projects:
Solar thermal.
Solar PV if integrated in an energy efficiency project.
Biomass
Projects related to clean transport, contributing to improvement of energy efficiency and the use of renewable energies (electric recharge infrastructures for electric or plug-in hybrid vehicles, braking energy recovery from electric public transport, fleet management, electric or hybrid buses, etc.)
Ensuring an acceptable return of the investment.
Being included in an integrated plan for sustainable urban development
Not being finished on receiving the funding.</t>
  </si>
  <si>
    <t>The aim of this fund is to finance urban sustainable development projects to improve energy efficiency, use renewable energies and be developed by energy services companies (ESCOs) or other private enterprises. This fund is to finance all the investments directly bound to the issue of energy efficiency and the use of renewable energies in urban environments, and it is compatible with other public or private funding sources, as well as with subsidies either co-funded or not by the FEDER.
Priority issues:
Energy efficiency and energy management (existing and new buildings)
Renewable energy projects (solar thermal, solar PV, biomass)
Projects related to clean transport, contributing to improvement of energy efficiency and the use of renewable energies</t>
  </si>
  <si>
    <t>https://www.amberinfrastructure.com/our-funds/the-mayor-of-londons-energy-efficiency-fund/</t>
  </si>
  <si>
    <t>Mayor of London’s Energy Efficiency Fund </t>
  </si>
  <si>
    <t>MEEF seeks to address market failures in London’s low carbon sector by providing flexible and competitive finance to enable, accelerate or enhance viable low carbon projects across London. MEEF will build on the success of the GLA’s London Green Fund including Amber’s existing fund, the London Energy Efficiency Fund (LEEF). For case studies on LEEF projects please see here. The scope and scale of MEEF is much greater than those of LEEF from both an investment and low carbon perspective.</t>
  </si>
  <si>
    <t>Debt financing, Equity finance</t>
  </si>
  <si>
    <t>Running to 2023</t>
  </si>
  <si>
    <t>Up to 19 years</t>
  </si>
  <si>
    <t>Flexible</t>
  </si>
  <si>
    <t>Project funding must be £3m - £20m
London city only</t>
  </si>
  <si>
    <t>Co-funding required (Y/N)?</t>
  </si>
  <si>
    <t>Co-funding required</t>
  </si>
  <si>
    <t>Yes</t>
  </si>
  <si>
    <t>No</t>
  </si>
  <si>
    <t>N/A or unknown</t>
  </si>
  <si>
    <t>Timeframe for applications</t>
  </si>
  <si>
    <t>Typical duration of projects (in months)</t>
  </si>
  <si>
    <t>Market or concessional terms applicable</t>
  </si>
  <si>
    <t>Bottom range of typical size of projects in EUR</t>
  </si>
  <si>
    <t>Upper range of typical size of projects in EUR</t>
  </si>
  <si>
    <t>% private finance required</t>
  </si>
  <si>
    <t xml:space="preserve">Average loan maturity </t>
  </si>
  <si>
    <t>Nordic Energy Research</t>
  </si>
  <si>
    <t>The Nordic region has ambitious goals to reduce carbon emissions and its dependence of fossil fuels, and at the same time create new growth industries based on green technology. Nordic Energy Research funds research of joint Nordic interest that supports these ambitions by expanding knowledge on sustainable energy and contributing to the development of new, competitive energy solutions.</t>
  </si>
  <si>
    <t>Must include representatives from 3 nordic countries</t>
  </si>
  <si>
    <t>administrative expertise, network building and advice</t>
  </si>
  <si>
    <t>Renewable energy for production processes</t>
  </si>
  <si>
    <t>RE for production processes is aimed at converting energy consumption in the production processes of enterprises from fossil fuels to renewable energy and district heating. Grants are provided for energy efficiency measures in connection with converting production processes from fossil fuels to renewable energy. The scheme is aimed at all types of enterprise, including SMEs.</t>
  </si>
  <si>
    <t>Energy Efficiency Obligation Scheme</t>
  </si>
  <si>
    <t>The Danish EEO gives freedom to obliged parties to choose any energy saving measures as long as they can document the realised energy savings. Energy savings efforts are to be directed towards existing buildings and businesses (industries). Furthermore, the EEO should promote Best Available Technologies (BAT) wherever possible. This is done mainly through deemed savings that set requirements that go beyond the building code, as is the case for windows and insulation material</t>
  </si>
  <si>
    <t>WBSO</t>
  </si>
  <si>
    <t>Innovation Credit</t>
  </si>
  <si>
    <t>Small Business Innovation Research Programma (SBIR)</t>
  </si>
  <si>
    <t>Carbon Capture, Utilisation and Storage (CCUS) Tender</t>
  </si>
  <si>
    <t>Seeks to support new technologies and optimise energy usage together with sustainable and emissions free energy generation</t>
  </si>
  <si>
    <t>Started in 2007</t>
  </si>
  <si>
    <t>https://www.klimafonds.gv.at/</t>
  </si>
  <si>
    <t>https://www.ffg.at/themenschwerpunkt/umwelt-energie</t>
  </si>
  <si>
    <t>INNOVIRIS</t>
  </si>
  <si>
    <t>As a regional organization for research and innovation, Innoviris aims to connect, stimulate and financially support citizens, businesses, research organizations and non-profit organizations.
Innoviris plays a pioneering role and provides financial resources to feed the innovative Brussels ecosystem.
We fund your future marks our desire to contribute to the development of the Brussels-Capital Region by financing the innovative projects that will make the future of Brussels.</t>
  </si>
  <si>
    <t>AMURE</t>
  </si>
  <si>
    <t>AMURE subsidies to support commercial and non commercial companies acting for reducing their energy use and promoting a rational use of energy in the private sector</t>
  </si>
  <si>
    <t>The various audits and studies must be carried out by approved energy auditors in the corresponding competency (s).
The partial or global energy audit must be carried out in accordance with the minimum specifications of the AMURE decree.
The pre-feasibility study of an investment must be carried out in accordance with the minimum specifications of the AMURE decree.
The partial and global energy audit must be carried out on existing installations. The same applies to the prefeasibility study, except where applicable, in the case of installations relating to a renewable energy source or cogeneration.</t>
  </si>
  <si>
    <t>Walloon Energy Fund</t>
  </si>
  <si>
    <t>The duration of the project must be at least 12 months, and not more than 36 months. 
Total project cost must be between 0.5 Million euro and 3M euro.</t>
  </si>
  <si>
    <t>The contrary, Article 5.3 of the Decreto of 16 April 2018 state that the tender must indicate the conditions for complying with the prohibition of accumulating state aid according to the current European legislation</t>
  </si>
  <si>
    <t xml:space="preserve">More than 900 M € allocated in 13 years, almost 700 M € disbursed, around 350 projects carried out between AdP and calls for proposals.
AdP are program agreements between MiSE (Ministry of economic development) and italian research centres (i.e. ENEA, CNR, RSE) </t>
  </si>
  <si>
    <t xml:space="preserve"> Yes, projects must indicate the conditions for complying with the prohibition of accumulating state aid</t>
  </si>
  <si>
    <t xml:space="preserve">The first time this was launched the tender procedure was approved and launched on the 12th Decembre 2008 and the tender deadline for projects was the 18th May 2009. 
I cannot find define timeline for the renewals </t>
  </si>
  <si>
    <t>In its NECP Italy states that a new three years plan is in preparation phase for 2019 - 2021 with new objectives for research in agreement with SET Plan and Mission Innovation targets</t>
  </si>
  <si>
    <t>http://www.ricercadisistema.it/#/page/Cos%E2%80%99%C3%A8</t>
  </si>
  <si>
    <t xml:space="preserve">Fund for intangible capital, competitiveness and productivity. </t>
  </si>
  <si>
    <t xml:space="preserve">This is a fund aimed to foster the development of immaterial capital, competitiveness and productivity, with a budget of 5 million euros for the year 2018, 250 million euros starting from the year 2019. It is linke to the Industry 4.0 program.  
The aims are to growth the country's competitiveness and production and the fund is intended to finance:
a) research and innovation projects to be carried out in Italy by public and private entities, including foreign ones, in strategic areas for the development of intangible capital functional to the country's competitiveness;
b) the operational and administrative support for the realization of the projects financed pursuant to letter a), in order to enhance the results and favor their transfer to the productive economic system.
</t>
  </si>
  <si>
    <t>2.7 billion euro in period 2018-2031</t>
  </si>
  <si>
    <t>http://www.senato.it/japp/bgt/showdoc/17/DDLPRES/0/1048718/index.html?part=ddlpres_ddlpres1-articolato_articolato1-parte_partei-titolo_titoloi-articolo_articolo96</t>
  </si>
  <si>
    <t xml:space="preserve">There is not much available on this fund online. </t>
  </si>
  <si>
    <t xml:space="preserve">Companies of any size carrying out industrial, agro-industrial, artisan or service-related activities can benefit as well as research activities.
Bidders may also submit projects jointly between themselves and / or research organizations, up to a maximum of five co-proponents.
The fund supports projects concerning industrial research and experimental development activities aimed at the realization of new products, processes or services or the significant improvement of existing products, processes or services, through the development of one or more of the technologies identified by the European Union Framework Program for research and innovation 2014 - 2020 "Horizon 2020", such as:
    Information and communication technologies (ICT)
    Nanotechnology
    Advanced materials
    Biotechnology
    Advanced manufacturing and processing
    Space
    Technologies aimed at achieving the following objectives of the "Society Challenges" priority set by the Horizon 2020 Program
Research and development projects must include costs and eligible costs not less than 5 million euros and not exceeding 40 million euros, have a duration not exceeding 36 months and be started after the presentation of the project proposal to the Ministry of Economic Development .
</t>
  </si>
  <si>
    <t>Debt financing, Grant/subsidies</t>
  </si>
  <si>
    <t>Companies of any size can benefit from the facilities, with at least two approved budgets, which carry out industrial, agro-industrial, artisan or service-related activities  as well as research activities. 
Eligible technologies are listed in Appendix in this document https://www.mise.gov.it/images/stories/normativa/Dm_20_giugno_2013-Bando_intervento_RS.pdf
The concessions are granted within the limits of the maximum aid intensities established by the GBER Regulation, in the form of the subsidized loan for a nominal percentage of the total overall eligible expenses, in relation to the size of the company, as follows : a) 70 percent for small companies, b) 60 percent for medium-sized companies, c) 50 percent for large companies.
Research centres the funds can provide direct contributions to expenditure for a nominal percentage of total eligible expenses equal to 25 percent.</t>
  </si>
  <si>
    <t>This measure can be used in co-existance with other measures within the Piano Impresa 4.0</t>
  </si>
  <si>
    <t>No, but General block exemption Regulation (GBER) applies</t>
  </si>
  <si>
    <t>applications currently suspended</t>
  </si>
  <si>
    <t>Unclear</t>
  </si>
  <si>
    <t>.</t>
  </si>
  <si>
    <t>Max 8 years</t>
  </si>
  <si>
    <t>subsidized loan rate is  20% of reference rate in force</t>
  </si>
  <si>
    <t>Depends on size of company, a)70% for small enterprises; b)60% medium ent; c)50% large ent</t>
  </si>
  <si>
    <t>Only for research centres, up to 25% of the investment</t>
  </si>
  <si>
    <t>https://www.mise.gov.it/index.php/it/incentivi/impresa/accordi-per-l-innovazione</t>
  </si>
  <si>
    <t>Sustainable Growth Fund  (former Fund for the technology innovation)</t>
  </si>
  <si>
    <t>The new Fund is intended for the financing of programs and interventions with a significant national impact on competitiveness, with particular regard to:
.  the promotion of research, development and innovation projects of strategic importance for relaunching the competitiveness of the production system, also through the consolidation of the centers and of the research and development structures of the companies
. the strengthening of the production structure, the re-use of production facilities and the relaunch of areas that are in situations of complex crisis of national importance through the signing of program agreements
.  the promotion of the international presence of companies and the attraction of foreign investments, also in connection with the actions that will be activated by the ICE - Agency for the promotion abroad and the internationalization of Italian companies</t>
  </si>
  <si>
    <t xml:space="preserve">Projects must be of national strategic importance, providing significant impact on the development of the coutry's productive system and economy.
Listo of supported technology is the same as the one for Innovation agreements - unclear if these two schemes are related.
Projects which are prioritised are:  
. Projects that envisage forms of collaboration between companies and research bodies for which the role of leader, is assumed by the research body.
. Projects that envisage international collaboration
. Energy efficiency, renewable energy  projects 
The project proposals for the realization of industrial research and experimental development activities must exceed € 5 million and be lower than € 40 million.
</t>
  </si>
  <si>
    <t>No clear but might interact (or overlap) with the "innovation agreements", Not clear but might interact (or overlap) with the "innovation agreements"</t>
  </si>
  <si>
    <t xml:space="preserve">Bids and applications open when a "Bando" is launched by the government. The recent bando was called "Intelligent Factory, Agrifood and Life Sciences" - and application opened in September 2019 and closed in June 2019 for Inteligent factory and agrifood related activity. Agrifood applications closed in March 2019.  </t>
  </si>
  <si>
    <t xml:space="preserve"> Decreto interministeriale 8 marzo 2013 - defines priority, maximum aid, etc of the fund  https://www.mise.gov.it/images/stories/normativa/dm_8_marzo_2013.pdf
Gazzetta Ufficiale n67 - 20 Marzo 2019 - DECRETO 31 gennaio 2019. Assegnazione di risorse del Fondo per la crescita sostenibile per l’attuazione di bandi di domanda
pubblica intelligente. (19A01799) . . . . . Pag. 42  - set the funds to euro 50 millions 
MISE website - but it does not say much https://www.mise.gov.it/index.php/it/incentivi/impresa/fondo-per-la-crescita-sostenibile </t>
  </si>
  <si>
    <t xml:space="preserve">I found this scheme very difficult to understand - unclear how projects apply, what is the fund, whether it is actually and umbrella of other schemes including the "innovation agreements" and "H2020" - if we need to pick up interviews, I would recommend interviewing Italy cause they always make things super complicated. </t>
  </si>
  <si>
    <t>Carbon Fund for a Sustainable Economy (FES-CO2)</t>
  </si>
  <si>
    <t>The new climate financing instrument has tried to focus its efforts on achieving emission reductions in Spain by launching the so-called "Climate Projects", or support from others such as some Environmental Promotion Programs (PIMAS)</t>
  </si>
  <si>
    <t>http://www.investinspain.org/invest/wcm/idc/groups/public/documents/documento/mde4/nzk0/~edisp/doc2018794440.pdf</t>
  </si>
  <si>
    <t>Energy Aid</t>
  </si>
  <si>
    <t>Based on its assessment the Ministry of Economic Affairs and Employment can grant aid for innovative energy projects. Energy aid is granted for investments and energy audits. So called aid for key energy projects is granted for investments on renewable energy and new energy technology.</t>
  </si>
  <si>
    <t>Rural development programme for mainland finland</t>
  </si>
  <si>
    <t>The Rural Development Programme for Mainland Finland 2014–2020 (the Rural Development Programme) also provides funding in support of projects and business and primary-sector investments that promote energy efficiency.</t>
  </si>
  <si>
    <t>Green loan</t>
  </si>
  <si>
    <t>Dedicated to financing investments that put in place industrial manufacturing processes and tools which are more energy-efficient, less polluting, or create more eco-efficient products. It is aimed at small and medium-sized enterprises (SMEs) and middlemarket companies (entreprises de taille intermédiaire - ETIs) in all industrial sectors</t>
  </si>
  <si>
    <t>Rational use of energy – investments</t>
  </si>
  <si>
    <t>These funded operations are demonstrations or example operations.</t>
  </si>
  <si>
    <t>Heat Fund</t>
  </si>
  <si>
    <t>The sectors involved are group housing, services, agriculture and industry.</t>
  </si>
  <si>
    <t>EDF Pulse Croissance</t>
  </si>
  <si>
    <t>Climate and energy fund</t>
  </si>
  <si>
    <t xml:space="preserve">By a law of 23rd December 2004, Luxembourg has set up a fund to finance the Kyoto mechanisms
(the “Kyoto Fund”) 186. In January 2011, this Fund has been renamed “Climate &amp; Energy Fund” to
reflect the fact that from that year onward it is also used to finance projects in the domains of energy
efficiency and renewable energy sources following the objectives set out for Luxembourg in the
context of the EU “2020 Climate &amp; Energy package”. </t>
  </si>
  <si>
    <t>Environmental fund</t>
  </si>
  <si>
    <t>The environmental fund (Loi modifiée du 31 mai 1999 portant institution d’un fonds pour la protection
de l’environnement) is used to support communal projects, including in the areas of climate action,
energy efficiency and renewable energy.</t>
  </si>
  <si>
    <t>National Company of Credit and Investment</t>
  </si>
  <si>
    <t>Innovation loan provided by the “Société Nationale de Crédit et
d’investissement” (SNCI) is an instrument aimed at co-financing
expenditures of R&amp;D projects involving the launch of a new product or
service or the development of new manufacturing or commercialisation
processes. The innovation loan is an additional instrument to the R&amp;D
incentive scheme of the Ministry o Economy and Foreign Trade.</t>
  </si>
  <si>
    <t>8, 7, 9</t>
  </si>
  <si>
    <t>Ongoing</t>
  </si>
  <si>
    <t>10 years</t>
  </si>
  <si>
    <t>2-2.5%</t>
  </si>
  <si>
    <t>https://www.snci.lu/fr/</t>
  </si>
  <si>
    <t>Malta Enterprise Investment Aid</t>
  </si>
  <si>
    <t>Investment Aid Tax Credits are intended to sustain the regional industrial and economic development of Malta.  This measure facilitates initial investments by encouraging the setting up of new establishments and the expansion and development of existing businesses.</t>
  </si>
  <si>
    <t xml:space="preserve">To be eligible for aid through this incentive, an undertakings must operate from Malta and be
incorporated in the European Union as a partnership en nom collectif, en commandite or a limited liability
company, co-operative, family business or similar set-up.
A legal entity shall only be supported in respect of eligible investments in one or more of the qualifying
activities (as described in Section 4 of these Incentive Guidelines) and as long as that single entity does
not engage in disqualifying activities (as described in Section 5 of these Incentive Guidelines). </t>
  </si>
  <si>
    <t>31st December 2020</t>
  </si>
  <si>
    <t>Formas</t>
  </si>
  <si>
    <t>Formas was tasked by the Government to initiate three 10-year national research programs, on climate, on sustainable spatial planning, social housing and the built environment, and on food.</t>
  </si>
  <si>
    <t xml:space="preserve">Open to consortia of companies, public organisations, universities and research institutes. </t>
  </si>
  <si>
    <t>Swedish research council</t>
  </si>
  <si>
    <t>The Swedish Research Council is the largest public funding body for research at Swedish universities and higher education institutions. We fund research within all scientific disciplines by issuing calls for grant applications in open competition. Each year, the approximately 900 researchers who sit on our review panels deal with about 6 000 research applications. Each year, we award almost 7 billion SEK to fund Swedish research.</t>
  </si>
  <si>
    <t>Grants for small and medium-sized enterprises for energy surveys</t>
  </si>
  <si>
    <t>Businesses using more than 300 MWh of energy annually, farms with at least 100 livestock units and economical organizations are eligible for the support.</t>
  </si>
  <si>
    <t>National Regional Fund Program</t>
  </si>
  <si>
    <t>Cohesion Fund</t>
  </si>
  <si>
    <t>The investment priorities for 2014-2020 have been set out in a Partnership Agreement with the European Commission. The
priorities include:
● Raising competitiveness and sustainability of the economy.
● Creating a high quality research and innovation system that will allow reaching the EU2020 target of 1.5 % GDP
expenditure on R&amp;I.
● Developing sustainable and environmental friendly modes of transport along Trans-European Networks (TEN-T).
● Stimulating integrated urban development in priority areas within selected cities in Bulgaria.
● Improving management of water and other natural resources, including biodiversity and Natura 2000, closing the gap
with the acquis and increasing the efficiency of water and waste management.
● Raising the employment population aged 20-64 to 76%; reducing the level of unemployed youths aged 15-29 to 7%;
achieving an employment rate among older persons (aged 55–64) of 53%.
● Reducing the share of students dropping out of the educational system to 11%; raising the share of persons aged 30-
34 with completed higher or equivalent education to 36%.
● Strengthening the capacity of public administration and the judiciary and promoting good governance.</t>
  </si>
  <si>
    <t xml:space="preserve">Unknown </t>
  </si>
  <si>
    <t>https://ec.europa.eu/regional_policy/sources/information/cohesion-policy-achievement-and-future-investment/factsheet/bulgaria_en.pdf</t>
  </si>
  <si>
    <t>Investment figure refers to all projects, not only these relevant to SET.</t>
  </si>
  <si>
    <t>Running 2004-2014</t>
  </si>
  <si>
    <t>https://www.ebrd.com/documents/climate-finance/get-bulgaria.pdf</t>
  </si>
  <si>
    <t>National Innovation Fund</t>
  </si>
  <si>
    <t>The main goal of the National Innovation Fund is to promote the scientific and research and development activities. The direct objective of the Fund is to promote the implementation of scientific and research and development projects and projects for technical feasibility with the aim of acquiring new or improved products, processes or services designed to raise the economic efficiency, improve the innovative potential and technological level of enterprises, increase private investment and enhance the dynamics of innovative processes.</t>
  </si>
  <si>
    <t>https://www.mi.government.bg/en/themes/national-innovation-fund-19-287.html</t>
  </si>
  <si>
    <t>Scientific and research and development projects – for those projects the maximum grant is BGN 500000 (€ 255623) for a period of implementation from 12 to 36 months;
Projects for technical feasibility - for those projects the maximum grant is up to BGN 50000 (€ 25562) for a period of implementation up to 1 year.</t>
  </si>
  <si>
    <t>Energy Efficiency and Renewable Sources Fund /EERSF/</t>
  </si>
  <si>
    <t>EERSF was established through the Energy Efficiency Act 2004.  The initial capitalization of EERSF is entirely with grant funds, its major donors being: the Global Environment Facility through the IBRD (the World Bank) - USD 10 million; the Government of Austria - Euro 1.5 million; the Government of Bulgaria - Euro 1.5 million and several private Bulgarian companies. EERSF has the combined capacity of a lending institution, a credit guarantee facility and a consulting company. It provides technical assistance to Bulgarian enterprises, municipalities and private individuals in developing energy efficiency investment projects and then assists their financing, co-financing or plays the role of guarantor in front of other financing institutions.</t>
  </si>
  <si>
    <t>170 (2004-2014)</t>
  </si>
  <si>
    <t>Running from 2004</t>
  </si>
  <si>
    <t>Public private partnership</t>
  </si>
  <si>
    <t>Joint Baltic-Nordic Energy Research programme</t>
  </si>
  <si>
    <t>The thematic scope of the call is limited to one (or more) of the four areas of key interest for the Baltic-Nordic Energy Research Programme: (1) Decarbonisation of the transport sector; (2) Energy efficiency in buildings and industry; (3) Energy system analysis; (4) Challenges and opportunities for regional electricity grids</t>
  </si>
  <si>
    <t>Three research projects of up to two years in length</t>
  </si>
  <si>
    <t>Unified action of public support to Research, Technological Development and Innovation [Ενιαίας Δράσης Κρατικών Ενισχύσεων Έρευνας, Τεχνολογικής Ανάπτυξης και Καινοτομίας «ΕΡΕΥΝΩ – ΔΗΜΙΟΥΡΓΩ - ΚΑΙΝΟΤΟΜΩ»]</t>
  </si>
  <si>
    <t xml:space="preserve">Funds R&amp;D projects of individual firms, groups of firms or consortia of firms and research organisations in a broad range of thematic areas including (among others): 
- development of new materials for energy related applications (energy efficiency, recovery, storage) that can be used in indstrial applications, buldings or consumers (part of thematic area 1)
- new technologies to improve energy efficiency in industrial applications and the use of renewables 
- new renewable technologies 
- technology for prodcution energy from waste/biomass
- energy storage 
- Hydrogen technologies (fuel cells etc)
- energy networks management/optimisation, smart networks
- carbon capture and storage, new technologies for energy from fosil fuels  </t>
  </si>
  <si>
    <t xml:space="preserve">Various, maximum funding applicable and level of own contribution depending on size of firm, type of activity supported and involvement of public research organisations </t>
  </si>
  <si>
    <t>not currently available - programme in progress</t>
  </si>
  <si>
    <t xml:space="preserve">Eu state aid rules for R&amp;D and innovation </t>
  </si>
  <si>
    <t>multiple rounds - 1st round in 2017- last expected in 2019</t>
  </si>
  <si>
    <t>maximum 3 years</t>
  </si>
  <si>
    <t>running to 2020</t>
  </si>
  <si>
    <t>http://www.eyde-etak.gr/central.aspx?sId=119I499I1296I646I491546</t>
  </si>
  <si>
    <t>3 years</t>
  </si>
  <si>
    <t xml:space="preserve">Scheme for Development New Innovative Products and Services </t>
  </si>
  <si>
    <t>Horizontal programme - covers all R&amp;D and innovation activities</t>
  </si>
  <si>
    <t>Depends on size of organisation and type of activity</t>
  </si>
  <si>
    <t>2014-2020</t>
  </si>
  <si>
    <t>http://www.mcit.gov.cy/mcit/sit/sit.nsf/32177ee11d0d6003c225816f001d4b05/f4c9e0e8aa03b35dc22581930028fdf4?OpenDocument</t>
  </si>
  <si>
    <t>Regional Operational Programmes</t>
  </si>
  <si>
    <t>Aims to increase energy efficiency in companies, public adminstration and residential buildings. Focus on renovation of existing infrastructure with the worse energy performance. Financing focus on underdeveloped regions.</t>
  </si>
  <si>
    <t>Depends on the region but only certain types of businesses are eligible for funding. E.g. In Lisbon it is the industrial sector but in the south is the tourism services sector</t>
  </si>
  <si>
    <t>https://ec.europa.eu/energy/sites/ener/files/documents/pt_building_renov_2017_pt.pdf</t>
  </si>
  <si>
    <t>FEE - Energy Efficiency Fund</t>
  </si>
  <si>
    <t>It is a financial instrument that supports the national action plan for energy efficiency. Funds/supports technological projects in transport, housing, services, industry and public sector + horizonal measures for energy efficiency</t>
  </si>
  <si>
    <t>Public: national, Public: international</t>
  </si>
  <si>
    <t>Depends on the specific programme - several are launched throughout the year focusing on specific sectors/measures</t>
  </si>
  <si>
    <t>Portugal 2020</t>
  </si>
  <si>
    <t>Depends on the programme</t>
  </si>
  <si>
    <t>http://www.pnaee.pt/fee#sobreofee</t>
  </si>
  <si>
    <t>Credit line for energy efficiency</t>
  </si>
  <si>
    <t>Aims to make industry and tourism services sector more modern and competitive via measures that reduce energy consumption and support change to renewable energies. For SMEs</t>
  </si>
  <si>
    <t>Selected sectors only for certain types of investment</t>
  </si>
  <si>
    <t>https://www.lisgarante.pt/pt/catalogo/linha-de-credito-para-eficiencia-energetica/</t>
  </si>
  <si>
    <t>PF4EE (Private Finance for Energy Efficiency) - BPI/EIB Energy Efficiency Credit Line</t>
  </si>
  <si>
    <t>PF4EE is managed by EIB and supported by LIFE. Supports investments in energy efficiency</t>
  </si>
  <si>
    <t>Selected sectors only for certain types of investment in emerging technologies</t>
  </si>
  <si>
    <t>https://www.bancobpi.pt/empresas/financiamento/linhas-de-apoio/linha-bpi/bei-eficiencia-energetica</t>
  </si>
  <si>
    <t>PO SEUR - Operational Programme for Sustainability and Efficient Use of Resources</t>
  </si>
  <si>
    <t>Tax rebates and exemptions, Grant/subsidies</t>
  </si>
  <si>
    <t>https://poseur.portugal2020.pt/en/investment-axes/axis-i/</t>
  </si>
  <si>
    <t>Energy Innovation Programme</t>
  </si>
  <si>
    <t>This funding will support investments in innovations across the energy sector. For more information about the projects government is supporting, and to find application details on the latest open competitions, visit the following pages:
Hydrogen supply competition (Closed on 5 December 2018)
UK government’s energy innovation investment portfolio
Innovative renewables
Innovative smart energy system technologies
Nuclear innovation
Innovative low carbon industry
Innovative built environment
Green finance
Energy Entrepreneurs Fund</t>
  </si>
  <si>
    <t>UK Research and Innovation</t>
  </si>
  <si>
    <t>UK Research and Innovation is a new body which works in partnership with universities, research organisations, businesses, charities, and government to create the best possible environment for research and innovation to flourish. We aim to maximise the contribution of each of our component parts, working individually and collectively. We work with our many partners to benefit everyone through knowledge, talent and ideas.</t>
  </si>
  <si>
    <t>Enhanced Capital Allowance (ECA) Scheme</t>
  </si>
  <si>
    <t>The carbon and energy fund</t>
  </si>
  <si>
    <t>Launched by Greg Barker MP at IHEEM in 2011, the Carbon and Energy Fund (CEF) has been specifically created to fund, facilitate and project manage complex energy infrastructure upgrades for the NHS and wider Public Sector.
With a proven track record of more than 40 projects and in-depth experience of procurement, engineering, legal and finance, the CEF is the organisation to successfully guides Public Sector clients through the complex processes involved.</t>
  </si>
  <si>
    <t>We target investments in green infrastructure projects across:
Established technologies like offshore wind, onshore wind, solar, hydro, inter-connectors, waste and biomass.
Emerging technologies like tidal, biofuels, energy efficiency, storage, low carbon transport, smart grid, district heating.
All stages of the project lifecycle: development, construction and operations.
The capital structure, from debt to equity.</t>
  </si>
  <si>
    <t>Equity finance, Debt financing</t>
  </si>
  <si>
    <t>Tax benefits for R&amp;D around sustainable energy</t>
  </si>
  <si>
    <t>https://www.rvo.nl/subsidies-regelingen/wbso</t>
  </si>
  <si>
    <t>Direct loan from government to SMEs for risky innovation projects</t>
  </si>
  <si>
    <t>https://english.rvo.nl/innovation-credit</t>
  </si>
  <si>
    <t>Innovation competition where winners receive financial support to develop innovations with societal value</t>
  </si>
  <si>
    <t>Energie-innovatie - DEI+</t>
  </si>
  <si>
    <t>Support for pilot and demonstration projects that are focused on reducing CO2 emissions from energy</t>
  </si>
  <si>
    <t>https://www.rvo.nl/subsidies-regelingen/demonstratie-energie-en-klimaatinnovatie/energie-innovatie-dei</t>
  </si>
  <si>
    <t>Energie-investeringsaftrek (EIA)</t>
  </si>
  <si>
    <t>Tax incentive for energy innovation</t>
  </si>
  <si>
    <t>https://www.rvo.nl/subsidies-regelingen/energie-investeringsaftrek-eia</t>
  </si>
  <si>
    <t>Subsidy programme to stimulate CCUS R&amp;D</t>
  </si>
  <si>
    <t>25% for experimental development, 50% for industrial development</t>
  </si>
  <si>
    <t>https://www.rvo.nl/subsidies-regelingen/subsidies-energie-innovatie-topsector-energie/carbon-capture-utilisation-and-storage-tender</t>
  </si>
  <si>
    <t>Description of eligibility criteria</t>
  </si>
  <si>
    <t>Link</t>
  </si>
  <si>
    <t>Projects will be selected based on a competitive selection process, via calls for propsals, on the following criteria:
Effectiveness of GHG avoidance
Degree of innovation
Project viability and maturity
Scalability
Cost efficiency 
The selection criteria will be weighted according to their relative importance</t>
  </si>
  <si>
    <t>First call launched in 2020, followed by regular calls until 2030</t>
  </si>
  <si>
    <t>The Innovation fund will support low-carbon innovative demonstration projects in energy intensive industries, innovative renewables, energy storage, carbon capture, use and storage (CCUS). The Fund provides predominantly grants, covering up to 60% of relevant costs, out of which 40% up-front financing based on pre-defined milestones before the whole project is up and running. Can provide funding of about €10 billion depending on the carbon price for the period 2020-2030. Funded by allowances from the EU Emissions Trading System.</t>
  </si>
  <si>
    <t>https://ec.europa.eu/clima/policies/innovation-fund_en</t>
  </si>
  <si>
    <t xml:space="preserve">https://eur-lex.europa.eu/legal-content/EN/TXT/HTML/?uri=CELEX:52018PC0439&amp;from=EN
</t>
  </si>
  <si>
    <t xml:space="preserve">First call for proposals launched in 2016 and have been ongoing since
2019 CEF Transport Blending Facility Call launched in 2019, first cut-off date in December 2019
2019-2 CEF Telecom Call launched in July 2019, deadline of 14 November </t>
  </si>
  <si>
    <t>Connecting Europe Facility (CEF) Energy</t>
  </si>
  <si>
    <t>Varies by sector: energy, transport, telecom
Energy: Projects must be of common interest
Telecom: Submitted proposals are assessed on the basis of eligibility, selection and award criteria
Transport: Submitted proposals are assessed on the basis of eligibility, selection and award criteria, Varies by sector: energy, transport, telecom
Energy: Projects must be identified as Projects of Common Interest (PCI)</t>
  </si>
  <si>
    <t>A new fund to be established as part of the post-2020 reform of the EU ETS in its fourth phase
The Fund will support projects in energy efficiency, modernising the energy systems and just transition of carbon-intensive regions in 10 lower-income Member States (BG, CZ, EE, HR, LV, LT, HU, PL, RO, SK). Depending on national priorities and design, it can be used by companies, citizens, project promoters. The implementation of the Fund will be a responsibility of beneficiary Member States. Clear list of priority projects which are the main focus of the Fund: renewables, energy efficiency, energy storage, modernisation of energy networks and just transition in carbon dependent regions, but no solid fossil fuels.</t>
  </si>
  <si>
    <t xml:space="preserve">Supports Member States with a GDP per capita below 60% of the EU average in 2013
 Does not support solid fuel projects except those for efficient and sustainable district heating in Member States with a GDP per capita below 30% of the EU average in 2013 </t>
  </si>
  <si>
    <t>For clean energy innovations</t>
  </si>
  <si>
    <t xml:space="preserve">Each participating country needs to double its governmental and/or state-directed clean energy research and development investment over five years </t>
  </si>
  <si>
    <t>Next call for proposals in September 2019</t>
  </si>
  <si>
    <t>https://ec.europa.eu/easme/en/life
https://ec.europa.eu/easme/en/news/apply-now-life-funding</t>
  </si>
  <si>
    <t>Anyone registered in the EU: private entities, public bodies, and NGOs may apply
Projects must have sustainable and transferrable results and offer EU added value</t>
  </si>
  <si>
    <t>https://ec.europa.eu/inea/sites/inea/files/7.cef_ener_20160407_marguerite.pdf</t>
  </si>
  <si>
    <t>Primarily targets greenfield infrastructure in EU28</t>
  </si>
  <si>
    <t>Sustainable infrastructure, Electricity efficiency, Carbon capture and storage, Heat efficiency and recovery</t>
  </si>
  <si>
    <t>Targeted towards small and medium-sized entreprises (SMEs) or mid-caps which are fast-growing and/or innovation-driven</t>
  </si>
  <si>
    <t>EIT KICS (Raw materials, climate, Innoenergy)</t>
  </si>
  <si>
    <t>Typically, ELENA supports programmes above €30 million with a 3-year implementation peroid for energy efficiency and 4-year for urban transport and mobility 
Projects must be &gt;30 M€ over 3-4 years. 
Non-eligibile: stand-alone RES projects and long distance Transport Infrastructure. Technical Assistance provider has to be accepted by EIB</t>
  </si>
  <si>
    <t>After the admissibility check, a proposal will only be considered eligible if it complies with the following eligibiltiy conditions:
- The proposed KIC must contain at least three independent partner organisations established in at least three different Member States
- At least two third of the partner organisations forming the propsed KIC are established in Member States
- The proposed KIC includes at least one higher education institution and one private company 
- The proposal must be submitted by a partnerhsip containing a maximum of 50 partners</t>
  </si>
  <si>
    <t>36-42 months</t>
  </si>
  <si>
    <t>Different evaluation criteria are used for Research projects, Pilot and Demonstration projects and for Accompanying Measures</t>
  </si>
  <si>
    <t>Annual selection of proposals</t>
  </si>
  <si>
    <t>Next proposal submission deadline in September 2019</t>
  </si>
  <si>
    <t>Larger-scale Integrated Projects are required to coordinate complementary funding from private, national, or other EU sources</t>
  </si>
  <si>
    <t xml:space="preserve">3-4 years </t>
  </si>
  <si>
    <t>https://www.spire2030.eu/intro
https://www.spire2030.eu/sites/default/files/pressoffice/spire-roadmap.pdf</t>
  </si>
  <si>
    <t xml:space="preserve">Running 2014-2020
Long-term vision for 2030 </t>
  </si>
  <si>
    <t>InnovFin SME Guarantees</t>
  </si>
  <si>
    <t>InnovFin Equity</t>
  </si>
  <si>
    <t>InnovFin MidCap Guarantee</t>
  </si>
  <si>
    <t>Loans between EUR 7.5m and EUR 50m for a specific project acked by a guarantee to improve access to finance</t>
  </si>
  <si>
    <t>https://www.eif.org/what_we_do/equity/single_eu_equity_instrument/innovfin-equity/innovfin_equity_frequently_asked_questions.pdf</t>
  </si>
  <si>
    <t>15-20 years</t>
  </si>
  <si>
    <t>Effective from 2016-2019</t>
  </si>
  <si>
    <t>https://www.iea.org/policiesandmeasures/pams/germany/name-158554-en.php?s=dHlwZT1lZSZzdGF0dXM9T2s,&amp;return=PG5hdiBpZD0iYnJlYWRjcnVtYiI-PGEgaHJlZj0iLyI-SG9tZTwvYT4gJnJhcXVvOyA8YSBocmVmPSIvcG9saWNpZXNhbmRtZWFzdXJlcy8iPlBvbGljaWVzIGFuZCBNZWFzdXJlczwvYT4gJnJhcXVvOyA8YSBocmVmPSIvcG9saWNpZXNhbmRtZWFzdXJlcy9lbmVyZ3llZmZpY2llbmN5LyI-RW5lcmd5IEVmZmljaWVuY3k8L2E-PC9uYXY-</t>
  </si>
  <si>
    <t>Electricity efficiency, Renewable energy, Carbon capture and storage, Sustainable infrastructure, Heat efficiency and recovery</t>
  </si>
  <si>
    <t>https://www.gov.uk/guidance/energy-innovation</t>
  </si>
  <si>
    <t>All UK-based businesses may apply if they want to do one or more of the following:
To test the feasibility of their idea
Create a new product, process or service, or improve an existing one, thorugh research and development
Work with other businesses or research organisations on collaborative projects</t>
  </si>
  <si>
    <t>The ETL (or Energy Technology Product List, ETPL) is a government-managed list of energy-efficient plant and machinery, such as boilers, electric motors, and air conditioning and refrigeration systems that qualify for full tax relief. For a product to be on the ETL, it must meet specific energy-saving or energy-efficient criteria. It is part of the Enhanced Capital Allowance (ECA) tax scheme for businesses.
The ECA scheme provides a financial incentive for businesses to invest in products that meet the standard for high energy efficiency performance set by th eETL. Companies that buy an ETL qualifying product are currently able to receive accelerated tax relief on the purchase of that equipment, by claiming a 100% capital allowance in the year of purchase</t>
  </si>
  <si>
    <t>Products meet ETL standards if they elong in one of the three categories: Listed ETL technologies, "unlisted" ETL technlogies, combined heat and power (CHP)</t>
  </si>
  <si>
    <t>Projects are typicaly a minimum of 15 years</t>
  </si>
  <si>
    <t xml:space="preserve">The route to working with the CEF is to seek membership, which then makes all the support of the CEF available to the New Member for the entire procurement, installation, and savings monitoring period of the contract. The CEF Process provides a robust and unique methodology procure projects. </t>
  </si>
  <si>
    <t xml:space="preserve">Projects are chosen on a case-by-case basis buut must contribute to any one or more of the five "green" purposes:
- The reduction of GHG emissions
- The advancement of effiency in the use of natural resources
- The protection or enhancement of the natural environment
- The protection or enhancement of biodiversity
- The promotion of environmental sustainability </t>
  </si>
  <si>
    <t>1, 2, 3, 4, 5, 6</t>
  </si>
  <si>
    <t xml:space="preserve">Eligible entities are enterprises operating in innovative sectors covered by H2020, located or active in the EU or H2020 Associated Countries. 
Via InnovFin Equity, EIF provides equity investments and co-investments to or alongside funds focusing on companies in their pre-seed, seed, and start-up phases operating in innovative sectors covered by Horizon 2020, including life sciences, clean energy and high-tech. </t>
  </si>
  <si>
    <t>InnovFin Emerging Innovators</t>
  </si>
  <si>
    <t>EIB for direct financing starting at EUR 25m or through a financial intermediary for financing starting at EUR 7.5 million</t>
  </si>
  <si>
    <t>https://www.eurekanetwork.org/</t>
  </si>
  <si>
    <t xml:space="preserve">Applications can be made by September 2020 </t>
  </si>
  <si>
    <t>InnovFin Corporate Research Equity</t>
  </si>
  <si>
    <t>Equity finance, Blending instruments</t>
  </si>
  <si>
    <t xml:space="preserve">InnovFin Corporate Research Equity increases the supply of equity-type financing under the European Fund for Strategic Investments (EFSI) to large research and innovation (R&amp;I) programmes and to innovative large mid-caps and small or medium-sized enterprises (SME). It addresses the market gap for large equity-type investment in the form of contingent loans, in particular with mid- to long-term repayments profile that are directly linked to product development cycles. </t>
  </si>
  <si>
    <t xml:space="preserve">Increases the supply of equity-type financing under the European Fund for Strategic Investments (EFSI) to large research and innovation (R&amp;I) programmes and to innovative large mid-caps and small or medium-sized enterprises (SME). It addresses the market gap for large equity-type investment in the form of contingent loans, in particular with mid- to long-term repayments profile that are directly linked to product development cycles. </t>
  </si>
  <si>
    <t>InnovFin Science</t>
  </si>
  <si>
    <t>https://www.eib.org/attachments/thematic/innovfin_science_en.pdf</t>
  </si>
  <si>
    <t>6 months</t>
  </si>
  <si>
    <t>Purpose is to partly finance R&amp;I activities, R&amp;I infrastructures, activities eligible under the EUREKA network or the European Research Area (ERA) as well as the Euratom fission programme implemented by research instituions, universities, and research organisations</t>
  </si>
  <si>
    <t>InnovFin Demo projects</t>
  </si>
  <si>
    <t>7, 8</t>
  </si>
  <si>
    <t>Renewable energy, Carbon capture and storage, Sustainable infrastructure</t>
  </si>
  <si>
    <t xml:space="preserve">Purpose is to provide direct loans or quasi-equity financing (EUR 7.5 - 75 million); or guarantee to Financial Intermediaries, supporting innovative demonstration projects to bridge the gap from demonstration to commercialisation ("valley of death"). </t>
  </si>
  <si>
    <t>Debt financing, Blending instruments, Guarantees, Third party financing</t>
  </si>
  <si>
    <t>Debt financing, Blending instruments, Third party financing</t>
  </si>
  <si>
    <t>All R&amp;I activities, R&amp;I investments and R&amp;I infrastructures under the Horizon 2020 programme, as well as R&amp;I activities under the Euratom fission programme implemented by research institutes/organisations or universities are eligible to receive InnovFin Science funding</t>
  </si>
  <si>
    <t xml:space="preserve">Eligible projects must contribute to to the energy transition, and should demonstrate the commercial viability of pre-commerical technologies or services, or enhance the competitiveness of manufacturing processes. </t>
  </si>
  <si>
    <t>COSME Equity Facility for Growth</t>
  </si>
  <si>
    <t>The Equity Facility for Growth (EFG) is a window of the Single EU Equity Financial Instrument which supports EU enterprises' growth and research and innovation (R&amp;I) from the early stage, including seed, up to expansion and growth stage.
EFG – managed by EIF – is part of COSME (Programme for the Competitiveness of Enterprises and Small and Medium-sized Enterprises), an initiative launched by the European Commission.
Through COSME EFG, EIF invests in  selected funds – acting as EIF’s financial intermediaries –  that provide venture capital and mezzanine finance to expansion and growth stage SMEs, in particular those operating across borders. The fund managers will operate on a commercial basis, to ensure that investments are focused on SMEs with the greatest growth potential.</t>
  </si>
  <si>
    <t>Electricity efficiency, Heat efficiency and recovery, Carbon capture and storage, Sustainable infrastructure, Renewable energy</t>
  </si>
  <si>
    <t>Provides loans, financial leases, mini bonds, subordinated debt between EUR 25 000 and EUR 7.5 million backed by a guarantee to fast-growing enterprises improve access to finance</t>
  </si>
  <si>
    <t>COSME Loan Guarantee Facility</t>
  </si>
  <si>
    <t xml:space="preserve">Purpose is to facilitate access to debt finance for SMEs by providing guarantees and counter-guarantees, including securitisation of SME debt finance portfolios, to selected financial intermediaries </t>
  </si>
  <si>
    <t>Accepting applications by end of September 2020</t>
  </si>
  <si>
    <t xml:space="preserve">Companies that can benefit are research-based and innovative SMEs and small mid-caps established and operating in one or several EU Member States and Horizon 2020 Associated Countries, Eligible entities are enterprises operating in innovative sectors covered by H2020, located or active in the EU or H2020 Associated Countries. </t>
  </si>
  <si>
    <t xml:space="preserve">Eligible applicants are financial, credit institutions or loan (debt) funds duly authorised to carry out lending or leasing activities to SMEs according to applicable legislation, and established and operating in one or more EU Member States and Horizion 2020 Associated Countries; or guarantee schemes, guarantee institutions or other credit or financial institutions duly authorised to issue guarantees to SMEs according to applicable legislation, establsihed and operating in one or more EU Member States and Horizon 2020 Associated Countries 
Companies that can benefit are research-based and innovative SMEs and small mid-caps established and operating in one or several EU Member States and Horizon 2020 Associated Countries, Eligible entities are enterprises operating in innovative sectors covered by H2020, located or active in the EU or H2020 Associated Countries. </t>
  </si>
  <si>
    <t>Debt financing, Guarantees, Third party financing</t>
  </si>
  <si>
    <t>Via InnovFin Equity, EIF provies equity investments and co-investments to or alongside funds focusing on companies in their pre-seed, seed, and start-up phases operating in innovative sectors covered by Horizon 2020</t>
  </si>
  <si>
    <t xml:space="preserve">Eligible entities must meet mid-cap criteria found in Annex II of the attachment. </t>
  </si>
  <si>
    <t>Eligible recipients must be established and operating in the EU or COSME Associated Countries, Eligible recipients must be established and operating in the EU or COSME Associated Countries
More detailed criteria found in Annex II of attachment</t>
  </si>
  <si>
    <t xml:space="preserve">ESI Fund Financial Instrument: SME Initiative </t>
  </si>
  <si>
    <t xml:space="preserve"> Eligible applicants are financial or credit institutions and loan (debt) funds established and operating in one or more of the EU Member States and COSME Associated Countries; or Guarantee institutions, credit or financial institutions duly authorised to issue guarantees to SMEs according to applicalbe legislation, established and operating in one or more of the EU Member States and COSME Associated Countries
Companies that can benefit from COSME LGF must be established and operating in one more EU Member States and COSME Associated Countries. Supported SMEs should not be carrying out activities breaching ethical principles or focus on one more EIF restricted sectors. </t>
  </si>
  <si>
    <t>Electricity efficiency, Heat efficiency and recovery, Electricity efficiency, Heat efficiency and recovery, Carbon capture and storage, Sustainable infrastructure, Renewable energy</t>
  </si>
  <si>
    <t>Bulgaria, Finland, Italy, Malta, Romania, Spain</t>
  </si>
  <si>
    <t>Risk sharing facility, Guarantees</t>
  </si>
  <si>
    <t xml:space="preserve">Entities must be established in Bulgaria, Finland, Italy, Malta, romania, and Spain </t>
  </si>
  <si>
    <t xml:space="preserve">Stimulates SME financing by providing partial risk cover (loss protection and potential capital relief) of SME loan portfolios, to selected financial intermediaries 
A joint financial instrument of the EC and the EIB Group (the European Investment Bank and European Investment Fund) which aims to stimulate SME financing by providing partial risk cover for SMe loan portfolios of originating financial institutions. Alongside the European Structural and Investment Funds ("ESIF") resources contributed by the Member States, the SME Initiative is co-funded by the EU through COSME and/or H2020 resources as well as EIB Group resources. </t>
  </si>
  <si>
    <t>9</t>
  </si>
  <si>
    <t>InnovFin Advisory</t>
  </si>
  <si>
    <t xml:space="preserve">Projects &gt; EUR 15 million R&amp;I Investment, fit the policy objectives of H2020 and not yet be mature for financing appraisal </t>
  </si>
  <si>
    <t>Purpose is to improve the bankability and investment-readiness of large, complex, innovative projects that need substantial long-term investments. 
InnovFin Advisory guides its clients on how to structure their R&amp;I projects in order to improve their access to finance</t>
  </si>
  <si>
    <t>Technical assistance / project development support, Capacity building assistance</t>
  </si>
  <si>
    <t>European Investment Project Portal (EIPP)</t>
  </si>
  <si>
    <t>Project promoters based in the EU can register their project to boost visibility to potential investors</t>
  </si>
  <si>
    <t xml:space="preserve">Not specified, but eligible projects are those with (some) results/innovation oriented to market in the fields of: Knowledge and digital infrastructure; social infrastructure; energy union; resource and environment; transport; industry for SMEs and Mid Caps </t>
  </si>
  <si>
    <t>6, 7, 8</t>
  </si>
  <si>
    <t>Innovation Radar</t>
  </si>
  <si>
    <t>3, 4</t>
  </si>
  <si>
    <t xml:space="preserve">The Innovation Radar is an initative of the European Commission focused on the identification of high potential innovations and the key innovators behind them in FP7, CIP and Horizon 2020 projects. It supports innovators by suggesting a rnage of targeted actions to assist them in fulfilling their potential in the market. It is an initiative that involves:
- Assessing the maturity of innovations developed within the FP7 and H2020 projects and identifying high potential innovators and innovations
- Providing guidance during the project duration in terms of the most appropriate steps to reach the market
- Supporting innovators through EU (and non-EU) funded entrepreneurship initatives to cover specific needs concerning networking, access to finance, Intellectual Property Rights, etc. </t>
  </si>
  <si>
    <t xml:space="preserve">The Innovation Radar covers all ICT research and/or innovation projects that the Commission has launched under H2020. It also covers ICT projects launched under FP7 and CIP. Therefore, innovators participating in one of these projects can benefit. </t>
  </si>
  <si>
    <t xml:space="preserve">Support Services for Exploitation of Research Results </t>
  </si>
  <si>
    <t>2, 3, 4</t>
  </si>
  <si>
    <t>For completed and ongoing research projects in the field of energy under:
- 7th Framework Programme - Thematic Priority number 5 "ENERGY" of the "Co-operation" programme
- Horizon 2020 - Societal Challenge "Secure, clean and efficient energy"</t>
  </si>
  <si>
    <t>Provides advisory services including: Project Risk analysis; exploitation strategy seminars; business plan development; assistance for patenting, brokerage events; ad hoc assistance.</t>
  </si>
  <si>
    <t>8, 9</t>
  </si>
  <si>
    <t>Electricity efficiency, Heat efficiency and recovery, Renewable energy, Carbon capture and storage, Sustainable infrastructure</t>
  </si>
  <si>
    <t xml:space="preserve">Link </t>
  </si>
  <si>
    <t>Brings together funding for innovative researchers. Aims to open up new markets with the potential for rapid European and global-scale growth</t>
  </si>
  <si>
    <t>EIC: Future &amp; Emerging Technologies (FET)</t>
  </si>
  <si>
    <t xml:space="preserve">Need to demonstrate science-to-technology breakthrough; at least 3 entities </t>
  </si>
  <si>
    <t xml:space="preserve">Deadline of cut-offs for FET Open are as follows: 
May 2018, January 2019, September 2019, May 2020
Deadline of cut-offs for FET Proactive are: 
October 2019, April 2020 </t>
  </si>
  <si>
    <t>EIC: Fast track to innovation (FTI)</t>
  </si>
  <si>
    <t xml:space="preserve">Similar approach as the SME instrument but for consortia composed of 3 to 5 partners with industrial focus. </t>
  </si>
  <si>
    <t xml:space="preserve">Need to demonstrate that R&amp;D is mature and is market oriented; proposals for funding must be submitted by consortia comprising between 3 and 5 legal entities established in at least 3 different EU Member States or countries associated to H2020. </t>
  </si>
  <si>
    <t>https://ec.europa.eu/easme/sites/easme-site/files/horizon_2020_work_programme_eic_pilot_2018-2020.pdf</t>
  </si>
  <si>
    <t xml:space="preserve">Cut-off dates for 2019 and 2020 are in the Horizon 2020 Work Programme:
October 2019, February 2020, June 2020, October 2020 </t>
  </si>
  <si>
    <t xml:space="preserve">H2020: INEA Grants for energy and transport </t>
  </si>
  <si>
    <t xml:space="preserve">Provides grants to innovative projects in the field of transport and energy. Support technology research and development in line with the EC priorities. </t>
  </si>
  <si>
    <t>https://ec.europa.eu/inea/en/horizon-2020</t>
  </si>
  <si>
    <t>Electricity efficiency, Carbon capture and storage, Renewable energy, Sustainable infrastructure</t>
  </si>
  <si>
    <t>Varies per topic area.</t>
  </si>
  <si>
    <t>European Energy Efficiency Fund (EEEF)</t>
  </si>
  <si>
    <t>Provides technical assistance to public authorities (funded via ELENA)
Provides loans (or quzasi equity) mostly to public-private partnerships</t>
  </si>
  <si>
    <t xml:space="preserve">eeef targets investments in the member states of the EU. Eligible projects are from project developers, energy service companies (ESCOs), small scale renewable energy and energy efficiency service and supply companies that serve energy efficiency and renewable energy markets in the target countries. </t>
  </si>
  <si>
    <t>State aid rules are essential to ensure effective competition, so that consumers and businesses get fair prices and wider choice in the Single Market. At the same time, in order to match our InvestEU objectives to address market failures and mobilise private investment, it has to be easy to link up Member State money - which may entail State aid and be subject to State aid rules - with EU funds managed centrally by the Commission, which do not constitute State aid.
To further streamline the State aid approval process for such joint funding, the Commission has proposed today to amend one of the Council Regulations governing EU State aid control, which now has to be approved by the Council. If adopted, the proposed extension of this Regulation would allow the Commission to exempt Member State funding that is channelled through the InvestEU Fund or supported by the InvestEU Fund from the requirement to notify such interventions to the Commission prior to their implementation. The funding from Member States would be declared compatible with EU State aid rules, as long as certain clear conditions are fulfilled. The Commission proposal thus ensures that State aid rules can help facilitate a seamless deployment of the InvestEU fund. This continues the spirit of the Juncker Commission, which has already made sure that 97% of state aid can be implemented without any involvement of the Commission.</t>
  </si>
  <si>
    <t xml:space="preserve">Will run between 2021 and 2027
In addition to an annual report, the use of the EU guarantee will be evaluated through an interim evaluation by September 2025 and a final evaluation. </t>
  </si>
  <si>
    <t>European Funds for Strategic Investment (EFSI)</t>
  </si>
  <si>
    <t>Equity finance, Guarantees, Debt financing</t>
  </si>
  <si>
    <t xml:space="preserve">In particular, EFSI projects need to be:
Economically and technically sound
In at least one of the EFSI eligible sectors as defined in Article 9 of the EFSI Regulation, In particular, EFSI projects need to be:
Economically and technically sound
In at least one of the EFSI eligible sectors as defined in Article 9 of the EFSI Regulation
Contributing to eU objectives, including sustainable growth and employment
Mature enough to be bankable
Priced in a manner commensurate with the risk taken </t>
  </si>
  <si>
    <t>Electricity efficiency, Heat efficiency and recovery, Sustainable infrastructure, Renewable energy</t>
  </si>
  <si>
    <t>Breakthrough Energy Europe (BEE)</t>
  </si>
  <si>
    <t xml:space="preserve">EFSI is an initiative launched jointly by the EIB Group - the European Investment Bank and European Investment Fund - and by the European Commission to help overcome the current investment gap in the EU. EFSI is one of the three pillars of the Investment Plan for Europe that aims to revivie investment in strategic projects around the continent to ensure that money reaches the local economy. </t>
  </si>
  <si>
    <t>Electricity efficiency, Renewable energy, Sustainable infrastructure</t>
  </si>
  <si>
    <t>Public: international, Private: investor</t>
  </si>
  <si>
    <t>Expected to be operational in 2019</t>
  </si>
  <si>
    <t xml:space="preserve">Public-private partnership to accelerate the commercialization of breakthrough, low-carbon energy technologies in the EU and the global market, by providing more direct private investments into low carbon technology companies and innovators that provide solutions to climate change. 
Half of the equity will come from Breakthrough Energy and the other half from InnovFin - risk-sharing financial instruments funded thorugh Horizon 2020, the EU's current research and innovation programme </t>
  </si>
  <si>
    <t>Risk sharing facility, Equity finance</t>
  </si>
  <si>
    <t>Blending instruments, Debt financing, Equity finance, Guarantees, Risk sharing facility</t>
  </si>
  <si>
    <t>InnovFin Technology Transfer</t>
  </si>
  <si>
    <t xml:space="preserve">Provides equity financing to support the process of transforming the results of research and development into marketable products and services ("technology transfer")
</t>
  </si>
  <si>
    <t>Pre-seed / proof of concept stage (TRL 3 – 6), project financing stage and seed stage (TRL 7 – 8) operating in innovative sectors covered by H2020, located or active in the EU or H2020 Associated Countries</t>
  </si>
  <si>
    <t>Public: international, Public: international, Private: investor</t>
  </si>
  <si>
    <t>3, 4, 5, 6, 7, 8</t>
  </si>
  <si>
    <t>Applications can be made by 30 September 2020 at the latest</t>
  </si>
  <si>
    <t>InnovFin Business Angels</t>
  </si>
  <si>
    <t xml:space="preserve">EIF provides equity investments (up to 50% or 50 m€) into funds managed or pooled by business angels, or co-investment funds aiming at co-investing with business angels on a systematic basis. </t>
  </si>
  <si>
    <t xml:space="preserve">Eligible enterprises are those established or active in the EU or H2020 associated Countries operating in the sectors covered by H2020. </t>
  </si>
  <si>
    <t>InnovFin Venture Capital</t>
  </si>
  <si>
    <t>Provides equity financing to enterprises with high growth potential often in exchange of ownership shares. Venture capitalist typically invest third party money pooled in funds.</t>
  </si>
  <si>
    <t>Under InnovFin Equity, EIF provides equity investments and co-investments to or alongside funds focusing on the early stage financing of enterprises. That operate in innovative sectors covered by Horizon 2020, and that are located or active in the EU or Horizon 2020 Associated Countries (Participating Countries).  In this way, InnovFin Equity supports micro, small or mediumsized enterprises (SMEs) and social enterprises which play a crucial role in promoting innovation and the creation of growth and employment, but which face difficulties in accessing finance., Under InnovFin Equity, EIF provides equity investments and co-investments to or alongside funds focusing on the early stage financing of enterprises. That operate in innovative sectors covered by Horizon 2020, and that are located or active in the EU or Horizon 2020 Associated Countries (Participating Countries). 
In this way, InnovFin Equity supports micro, small or mediumsized enterprises (SMEs) and social enterprises which play a crucial role in promoting innovation and the creation of growth and employment, but which face difficulties in accessing finance.</t>
  </si>
  <si>
    <t>InnovFin Fund-of-Funds</t>
  </si>
  <si>
    <t xml:space="preserve">Provides equity injection in underlying venture and multi-stage funds with significant early stage focus. </t>
  </si>
  <si>
    <t xml:space="preserve">EIF seeks to invest in fund-of-funds that have a geographical coverage of at least 4 participating countries, and that focus on early stage venture capital or have a balanced strategy with a significant arget allocation to early stage. </t>
  </si>
  <si>
    <t xml:space="preserve">InnovFin Thematic Investment Platforms </t>
  </si>
  <si>
    <t xml:space="preserve">InnovFin Thematic Investment Platforms will catalyse third-party financing for thematic areas, such as the circular bioeconomy. The platforms will provide access to finance via debt or equity-type products to innovative projects in specific thematic areas and will be managed by financial intermediaries and fund managers selected through open calls for expression of interest. </t>
  </si>
  <si>
    <t xml:space="preserve">Vary by thematic area </t>
  </si>
  <si>
    <t>Fuel Cells and Hydrogen Joint Undertaking (FCH JU)</t>
  </si>
  <si>
    <t xml:space="preserve">The Fuel Cells and Hydrogen Joint Undertaking (FCH JU) is a unique public private partnership supporting research, technological development, and demonstration (RTD) activities in fuel cell and hydrogen energy technologies in Europe </t>
  </si>
  <si>
    <t>Public: international, Other</t>
  </si>
  <si>
    <t>https://www.fch.europa.eu/sites/default/files/6.%20InfoDay%202019%20-%20H2020%20rules%20-%20Lionel%20%28ID%205160346%29%20%28ID%205308910%29.pdf</t>
  </si>
  <si>
    <t>Projects are assessed based on quality, implementation, and impact , Projects are assessed based on quality, implementation, and impact 
Projects must not request more than the maximum funding designated for its topic</t>
  </si>
  <si>
    <t>Europe Regional Development Fund</t>
  </si>
  <si>
    <t xml:space="preserve">The ERDF focuses its investments on several key priority areas:
- Innovation and research
- The digital agenda
- Support for SMEs
- The low-carbon economy </t>
  </si>
  <si>
    <t>https://eur-lex.europa.eu/legal-content/EN/TXT/?uri=CELEX:32013R1301</t>
  </si>
  <si>
    <t>Eligibility criteria include GDP per capita</t>
  </si>
  <si>
    <t>Innovation agreements</t>
  </si>
  <si>
    <t>Companies that were eligible for the PolSEFF programme needed to match the following criteria:
SMEs registered in Poland and at least majority privately owned. Sole proprietors and farmers included
employees: 1- 249
revenue: up to EUR 50 million or balance sheet assets: up to EUR 43 million
companies that act according to national and EU regulations
Energy Service Companies (ESCOs) if their customers are SMEs
financially viable (met the banks's criteria).
Projects eligible for the PolSEFF programme: 
energy efficiency projects using LEME technologies; the financing value of projects could not exceed EUR 250,000 
complex projects improving energy efficiency based on individual solutions achieving minimum 20% of energy saving; financing value could not exceed EUR 1,000,000*
investments in commercial buildings achieving minimum of 30% of energy saving*
renewable energy projects generating a minimim of 3kWh energy per annum per 1 EUR invested*
investments for capacity expansion by suppliers of energy efficient or renewable energy equipment*.
        * the technical eligibility of the project was qualified by the PolSEFF consultant</t>
  </si>
  <si>
    <t>Debt financing, Third party financing</t>
  </si>
  <si>
    <t>The Sustainable Energy financing programme in Poland-PolSEFF was created at the initiative of the European Bank for Reconstruction and Development with the support of the European Union. The main objective of the programme was to develop sustainable energy by increasing the use of energy-efficient technologies and renewables in the small and medium-sized enterprises sector.
PolSEFF provides tools for financial institutions to support their decision processes on financing energy efficiency investments in the SME sector and technical advice</t>
  </si>
  <si>
    <t>https://ec.europa.eu/energy/sites/ener/files/seif_warsaw_event_30_nov_2017_proceedings_final.pdf</t>
  </si>
  <si>
    <t xml:space="preserve">Program ENERG </t>
  </si>
  <si>
    <t>Turkey</t>
  </si>
  <si>
    <t xml:space="preserve">EU/EBRD Turkish Energy Efficiency and Renewable Energy Support Programme </t>
  </si>
  <si>
    <t>https://www.ebrd.com/work-with-us/procurement/pn-46188.html</t>
  </si>
  <si>
    <t xml:space="preserve">In order to increase the efficiency and effectiveness of the support of sustainable energy being provided to Turkey, the EC and the EBRD, in full cooperation of the Government of Turkey, have agreed to establish the EU/EBRD Turkish Energy Efficiency and Renewable Energy Support Programme (hereinafter, referred to as the “Programme”) for "Enhancement of the Turkish Energy Sector in line with EU energy strategies". 
The Programme is structured as four distinctive “windows”.
Window 1 - Financing Facilities and Technical Assistance (the EBRD will provide loans to eligible sub-borrowers in the energy sector. Programmes currently under implementation include TurSEFF, TuREEF and MidSEFF. Programmes under preparation include Municipal Sustainable Energy Credit Line and Energy Efficiency Leasing).
Window 2 - Direct Lending and Technical Assistance. Programmes under preparation include Sustainable Waste Framework Direct Lending and Corporate Energy Efficiency Audit Framework and Early Stage Geothermal Development Programme.
Window 3 - Policy Dialogue for the purpose of promoting resource efficiency investments in the private sector and institutional capacity building to address specific weaknesses in the regulatory framework, leading to a significant improvement in the investment environment for resource efficiency across the country.
Window 4 – Programme Coordination (subject of this Notice). </t>
  </si>
  <si>
    <t>Turkey Sustainable Energy Finance Facility (TurSEFF) III</t>
  </si>
  <si>
    <t>The EBRD has developed a third credit line under the Turkey Sustainable Energy Financing Facility (the "Facility" or "TurSEFF III"). This will take the form of a framework operation under which credit lines of up to EUR 400 million will be provided by EBRD to Turkish banks ("Partner Financial Institutions or PFIs") for on-lending to eligible private and public sector companies to finance resource efficiency (“ResE”) and small-scale renewable energy (“RE”) investments. Co-financing by other International Financial Institutions ("IFIs") of up to EUR 100 million additional to EBRD funds may be possible but not confirmed at this time.</t>
  </si>
  <si>
    <t>https://www.ebrd.com/news/2018/ebrd-boosts-energy-efficiency-in-turkey.html</t>
  </si>
  <si>
    <t>Mid-size Sustainable Energy Financing Facility (MidSEFF)</t>
  </si>
  <si>
    <t>http://turkishcarbonmarket.com/</t>
  </si>
  <si>
    <t>Renewable energy, Electricity efficiency, Sustainable infrastructure</t>
  </si>
  <si>
    <t>Renewable energy, Electricity efficiency, Heat efficiency and recovery</t>
  </si>
  <si>
    <t>In order to apply to the MidSEFF credit line the Sub-projects must be in compliance with the technical eligibility criteria for each type of investment and with the environmental and social policy requirements as elaborated in the Environmental and Social Policy 2014., In order to apply to the MidSEFF credit line the Sub-projects must be in compliance with the technical eligibility criteria for each type of investment and with the environmental and social policy requirements as elaborated in the Environmental and Social Policy 2014 of the EBRD. 
A Sub-project may be eligible for financing under the Facility if it:
- leads to an increase in the production of energy from renewable sources or, 
- leads to an increase in resource efficiency, including but not limited to a reduction in primary energy consumption and/or greenhouse gas emissions, final consumption of electricity or fuels, water consumption (m3), or non-recoverable waste (tonnes),
or
- leads to an increase of rational energy use, or recycled waste/re-used waste (tonnes)
and it fulfils the technical eligibility criteria as defined by EBRD.</t>
  </si>
  <si>
    <t xml:space="preserve">The aim of this EBRD project is to contribute to the development of the Turkish Carbon Market. This includes sharing information related to on-going carbon market developments and supporting the activities and services included within the framework of the Mid-size Sustainable Energy Financing Facility (MidSEFF). The facility is set up to improve energy efficiency and renewable energy measures in Turkey. 
The funding is provided by the EBRD and EIB through Turkish banks for on-lending to private sector borrowers. </t>
  </si>
  <si>
    <t xml:space="preserve">The Austrian Research Promotion Agency (FFG) is the national funding agency for industrial research and development in Austria. 
</t>
  </si>
  <si>
    <t>Various dependent on the project category</t>
  </si>
  <si>
    <t>http://www.citynvest.eu/content/bulgarian-energy-efficiency-and-renewable-sources-fund-eersf</t>
  </si>
  <si>
    <t>https://innoviris.brussels/</t>
  </si>
  <si>
    <t>Other, Public: international, Public: national</t>
  </si>
  <si>
    <t xml:space="preserve">For technologically mature energy efficiency and renewable energy projects
</t>
  </si>
  <si>
    <t>Equity finance, Guarantees</t>
  </si>
  <si>
    <t>EBRD Sustainable Energy Financing Facilities</t>
  </si>
  <si>
    <t>The EBRD established a new financing model in 2004, providing targeted private sector credit lines to local banks. These aimed to 1) reduce energy demand by increasing energy efficiency in the industrial and residential sectors and 2) replace the lost capacity for power generation by financing an increase in renewable energy production. This begain in Bulgaria but spread to 20 countries overall.</t>
  </si>
  <si>
    <t xml:space="preserve">SEFF finance to the commercial sector typically ranges from a few hundred thousand to a few million euros, most often to support the purchase and installation of equipment, systems or processes. Across the EBRD countries of operations, SEFF finance has supported diverse  projects in virtually all sectors. </t>
  </si>
  <si>
    <t>Norway</t>
  </si>
  <si>
    <t>The CLIMIT programme provides financial support for research, development, pilots and demonstration of CCS technologies. 
CLIMIT has supported development of CCS technology in Norway for more than ten years. The knowledge and solutions created during this time have laid the technological foundation for work on CO2 full-scale projects in Norway. CLIIT has also made significant contributions to CCS development outside Norway's borders.</t>
  </si>
  <si>
    <t>https://www.gassnova.no/en/climit</t>
  </si>
  <si>
    <t>For CCS projects only</t>
  </si>
  <si>
    <t>4, 5, 6, 7, 8, 9</t>
  </si>
  <si>
    <t xml:space="preserve">CLIMIT </t>
  </si>
  <si>
    <t xml:space="preserve">ENERGIX </t>
  </si>
  <si>
    <t>The primary objective of this programme is to promote the long-term, sustainable development of the energy system to enhance the competitiveness of Norwegian trade and industry and facilitate the transition to a low-emission society.</t>
  </si>
  <si>
    <t>Funding will be awarded to projects that have anticipated major soco-economic or commercial benefits and that will promote the sustainable energy transition. The programme board will support projects with a significant level of risk that would not be realised without this support, or would be realisd on a smaller scale. Funding will also be awarded to projects that meet the needs of trade and industry and society at large for long-term competence-building.</t>
  </si>
  <si>
    <t>Biofuels Program (2017-2021)</t>
  </si>
  <si>
    <t>2020 programmes are for the development of sustainable biofuels for aviation, and the development and improvement of processes for biofuels for road traffic, shipping, and aviation</t>
  </si>
  <si>
    <t>TERMO - Heating and cooling for the future energy system program (2018-2021)</t>
  </si>
  <si>
    <t>The program supports research and innovation that
contribute to the development of future heat and cooling solutions. Both technology and business models, organization and regulations. The program will also contribute to strengthening Swedish competitiveness. Projects with commercialization and knowledge-sharing are especially welcome.</t>
  </si>
  <si>
    <t>RE: Source strategic innovation programs (2019-2021)</t>
  </si>
  <si>
    <t>RE: Source strategic innovation programs, from 2019 to 2021, budget 156,5 MSEK, financed by Vinnova, the Swedish Energy Agency and Formas, the Swedish Energy Agency as chief authority, and RISE Research Institutes of Sweden. The program will increase the economic and environmental sustainability in resource and waste management, thus contributing to resource efficiency in business and society, creating new business opportunities, strengthening competitiveness and meeting global challenges. RE:Source is Sweden’s leading research and innovation investment within the resource and waste area. It is a national innovation arena and supports the development of innovations that can contribute to a more efficient use of resources in both society and business.</t>
  </si>
  <si>
    <t>Industriklivet - the Industrial Leap Program (2018-2040)</t>
  </si>
  <si>
    <t>https://www.ssab.co.uk/ssab/newsroom/2017/09/08/14/30/hybrit-in-focus-at-ssab-lulea</t>
  </si>
  <si>
    <t>Pilot-och demonstration projects</t>
  </si>
  <si>
    <t xml:space="preserve">The Swedish Parliament has adopted the climate goal that Sweden should not have any net grenehouse gas emisisons by 2045, and then achieve negative emissions. To support the transition, the Government has decided on the long-term strategy of industriklivet. </t>
  </si>
  <si>
    <t>No total budget specified, pilot and demonstration projects and applications for feasibility studies for major pilot and demonstration projects within the framework of the Swedish Energy Agency’s mission. Larger pilot and demonstration projects are projects that applied for around SEK 10 million in support. Other pilot and demonstration projects are handled within the framework of the respective research
programs.</t>
  </si>
  <si>
    <t>Industry's energy and climate change (2019-2024)</t>
  </si>
  <si>
    <t>The projects in the program should contribute to the industry's energy and climate change through reduced or negative greenhouse gas emissions and / or more efficient use of energy and resources. The program aims at increasing knowledge of and develop both new and existing processes focusing on energy and resource efficiency and a flexible and robust energy system. The program also encompasses the role of industry in a larger perspective, i.e. integration between industries, industrial symbiosis, to create an energy and resource efficient system from a holistic perspective.</t>
  </si>
  <si>
    <t>5, 6, 7</t>
  </si>
  <si>
    <t>EU-Wide</t>
  </si>
  <si>
    <t>Heating &amp; Cooling</t>
  </si>
  <si>
    <t xml:space="preserve">Systems </t>
  </si>
  <si>
    <t>All sectors</t>
  </si>
  <si>
    <t>Particularly in difficult economic times, energy efficiency can make an important contribution to reducing the fixed costs of an enterprise. In order for small and medium-sized enterprises to be able to sustain such investments too, we give particular support to SMEs in the form of low interest rates for loans. In addition, KfW is financing the development of renewable energies, such as electricity and heat from the ground, sun, wind and water.</t>
  </si>
  <si>
    <t>https://www.bmwi.de/Redaktion/EN/Artikel/Energy/research-for-an-ecological-reliable-and-affordable-power-supply.html</t>
  </si>
  <si>
    <t>The Federal Government promotes research and development in the field of forward-looking energy technologies. It is therefore using the 7th Energy Research Programme to help companies and research establishments to research and develop technologies for the energy supply of tomorrow. The Energy Research Programme is a strategic element of the Federal Government’s energy policy that aims to support this continuous research and innovation process.</t>
  </si>
  <si>
    <t>7th Energy Research Programme</t>
  </si>
  <si>
    <t>Heat efficiency and recovery, Electricity efficiency, Carbon capture and storage, Renewable energy, Sustainable infrastructure</t>
  </si>
  <si>
    <t xml:space="preserve">The types of projects funded are:
Scientific and research and development projects - for those projects the maximum grant is BGN 50000 (€25563) for a period of implementation from 12 to 36 months; 
Projects for technical feasibility - for those projects the maximum grant is up to BGN 50000 (€25562) for a period of implementation up to 1 year </t>
  </si>
  <si>
    <t xml:space="preserve">Scheme expires in 2021 </t>
  </si>
  <si>
    <t xml:space="preserve">Almost all energy savings meaasures are eligible; measures need to be additional </t>
  </si>
  <si>
    <t>Denmark, Sweden, Finland, Norway</t>
  </si>
  <si>
    <t>Estonia, Latvia, Lithuania, Denmark, Finland, Sweden, Norway</t>
  </si>
  <si>
    <t xml:space="preserve">Research consortia partners based in the Nordic (Denmark, Finland, Iceland, Norway, Sweden, and the autonomous areas of Greneland, the Faroe Islands and the Aland Islands) and Baltic (Estonia, Latvia and Lithuania) countries are eligible for funding. Partners outside these countries may participate in the research consortium but are not eligible for funding from Nordic Energy Research. </t>
  </si>
  <si>
    <t>1, 2, 3, 4, 5, 6, 7, 8</t>
  </si>
  <si>
    <t>BEIS Industrial Energy Efficiency Accelerator (IEEA)</t>
  </si>
  <si>
    <t xml:space="preserve">BEIS IEEA Phase 2 ran from 1 February – 30 April 2019. </t>
  </si>
  <si>
    <t>5, 6, 7, 8</t>
  </si>
  <si>
    <t>Launched by the Carbon Trust, the focus of this programme is on innovations with large cross-sector energy and carbon reduction impact, either from novel technologies or known technologies in new sectors. The target areas include all industrial and manufacturing sectors in the UK - this includes datacentres, water utilities, and the waste sector. Programme is open to private sector companies, universities and other research organisations; public sector bodies are not eligible. Funding is awarded on a competitive basis</t>
  </si>
  <si>
    <t>The intention of the programme is to help developers and industrial partners to overcome the barriers to demonstration of potentially viable projects, predominantly through the provision of funding. To apply for a grant from the IEEA, the project should be at least at Technology Readiness Level (TRL) 5 before the contract is awarded, with a formalised plan in place to move the technology towards commercialisation via demonstration.</t>
  </si>
  <si>
    <t>Flagship Region Energy Initiative</t>
  </si>
  <si>
    <t>Up until 2025 the Climate and Energy Fund of the Austrian government will invest up to 120 million Euros in 3 flagship regions.</t>
  </si>
  <si>
    <t>Time-span from 2018 until 2025</t>
  </si>
  <si>
    <t>1, 2, 3, 4, 5, 6, 7, 8, 9</t>
  </si>
  <si>
    <t>4, 5, 6, 2, 3, 7</t>
  </si>
  <si>
    <t xml:space="preserve">Smart Energy Program </t>
  </si>
  <si>
    <t>Running from 2017-2021</t>
  </si>
  <si>
    <t>The focus areas of the program include:
The value chain of sustainable energy (bioenergy, W2E, W2V, biofuels), with emphasis on building export ecosystems in the target markets.
The Batteries from Finland campaign that will contribute to creating a business ecosystem worth millions of euros in Finland. We will make Finland a business platform that will attract international companies in the battery sector and take the position of a leading technology and service provider in the global market.
We will develop and create test platforms in smart networks (Smart Otaniemi, Åland Islands, Vaasa etc.) in Finland, and seek to build similar concepts in one or two target countries. This will be carried out with the help of global partnerships and creating solution and service concepts in the respective markets.
In the district heating and district cooling sector, the focus of ecosystem building will be in China.
In smart buildings, the focus areas will include IoT, AI digitalization and BIM.
As a general rule, our efforts will be on taking full advantage of digitalization.</t>
  </si>
  <si>
    <t>The EEC scheme, created in 2006, is based on an obligation to achieve energy savings imposed by the government on energy sellers. They must therefore actively promote energy efficiency among energy consumers: households, local authorities or professionals. The 1Er January 2018, the device entered its 4Th 3-year bond period.</t>
  </si>
  <si>
    <t>Switzerland</t>
  </si>
  <si>
    <t>Inosuisse/Competence Centers for Energy Research (SCCERs)</t>
  </si>
  <si>
    <t>he Federal Council and Parliament are planning to make far-reaching changes to energy supply in Switzerland. As part of the “Swiss Coordinated Energy Research” action plan, Innosuisse, the Swiss National Science Foundation (SNSF) and the Swiss Federal Office of Energy (SFOE) have the joint mandate of managing and financing the establishment and operation of interdisciplinary research networks between higher education institutions, the Swiss Competence Centers for Energy Research (SCCERs). Innosuisse also receives additional funding for innovation projects in the field of energy.
The SCCERs are looking for solutions to the technical, social and political challenges relating to the 2050 Energy Strategy. Eight SCCERs are currently working on seven action areas. The centres bring together academia and industry, going a long way towards ensuring the transfer of knowledge and technology. They deal with the full spectrum of the energy innovation chain, from basic research and applied R&amp;D to legal, regulatory and behavioural aspects. The SCCERs also provide research infrastructures as well as many opportunities to network with key experts and young researchers from the areas concerned.</t>
  </si>
  <si>
    <t>All TRL levels are supported. There are 7 action areas: Efficiency, Grids and their components/energy systems, storage, power supply, economy/environment/law/behaviour, efficient concepts/processes and components in mobility, biomass</t>
  </si>
  <si>
    <t>Swiss National Science Fund (SNF) Schemes</t>
  </si>
  <si>
    <t xml:space="preserve">The SNSF was founded on 1 August 1952 by the scientific umbrella organisations of Switzerland. Its main tasks were and still are providing financial support for research projects in all academic disciplines and promoting young scientists. Numerous tasks were added in due course and the range of funding schemes and measures has become broader and more differentiated. </t>
  </si>
  <si>
    <t xml:space="preserve">Eligibility criteria varies per programme. </t>
  </si>
  <si>
    <t>Swiss Federal Office of Energy (SFOE) Programmes</t>
  </si>
  <si>
    <t>The energy research programmes managed by the SFOE encompass the entire spectrum of energy research. It is currently managing 24 research programmes, half of which focus on energy efficiency and the other half on renewable energy. There are also four nuclear energy research programmes and one socioeconomic research programme.</t>
  </si>
  <si>
    <t>The SFOE provides subsidiary support for research projects that correspond to the priorities of its current energy research concept (2017 to 2020). The main focus is on application-oriented and development-related research projects. It is advisable for applicants to contact the head of the research programme (relevant SFOE contact) before they submit an application for support.
The energy research programmes managed by the SFOE encompass the entire spectrum of energy research. It is currently managing 24 research programmes, half of which focus on energy efficiency and the other half on renewable energy. There are also four nuclear energy research programmes and one socioeconomic research programme.</t>
  </si>
  <si>
    <t>TÜBİTAK</t>
  </si>
  <si>
    <t xml:space="preserve"> In 2019, The Scientific and Technological Research Council of Turkey (TÜBİTAK) has prepared a target-oriented call plan for energy with a total of 16 calls. These calls will be opened under a new support programme that emphases cross-sectoral collaboration. All of the calls are based on Technology Readiness Levels (TRLs) in support of a targeted approach. In addition, the Ministry of Industry and Technology has announced a comprehensive plan that integrates support across the chain of R&amp;D, product development, investment, and uptake. In addition, the National Energy Efficiency Action Plan of Turkey (2017-2023) identifies energy efficiency measures for the industry. Each of the sub-sectors of the industry sector, including iron and steel, will reduce their energy intensity by 10%. These developments support the target of demonstrating the cost effectiveness of near commercialized technologies by 2030 in this industry.          </t>
  </si>
  <si>
    <t>Specific eligibility criteria not found. Likely vary per specific programme</t>
  </si>
  <si>
    <t>Ricerca Sistema Elettrico</t>
  </si>
  <si>
    <t xml:space="preserve">For the 2014-2020 period, the Cohesion Fund concerns Bulgaria, Croatia, Cyprus, the Czech Republic, Estonia, Greece, Hungary, Latvia, Lithuania, Malta, Poland, Portugal, Romania, Slovakia and Slovenia. 
The Cohesion Fund allocates a total of € 63.4 billion to activities under the following categories: 
trans-European transport networks, notably priority projects of European interest as identified by the EU. The Cohesion Fund will support infrastructure projects under the Connecting Europe Facility; 
environment: here, the Cohesion Fund can also support projects related to energy or transport, as long as they clearly benefit the environment in terms of energy efficiency, use of renewable energy, developing rail transport, supporting intermodality, strengthening public transport, etc. </t>
  </si>
  <si>
    <t>Bulgaria, Croatia, Cyprus, Czechia, Estonia, Greece, Hungary, Lithuania, Latvia, Malta, Poland, Portugal, Romania, Slovakia, Slovenia</t>
  </si>
  <si>
    <t>Energy aid can be granted to investment projects and studies that:
promote the production or use of renewable energy;
promote energy savings or increase the efficiency of energy generation or use; or
otherwise promote the transition towards a low-carbon energy system.
Investments in renewable energy use that are eligible for support:
small-scale electricity and heat production projects;
projects producing biofuels for transportation;
demonstration projects for new technology.</t>
  </si>
  <si>
    <t>Debt financing, Risk sharing facility</t>
  </si>
  <si>
    <t>Public: international, Private: bank</t>
  </si>
  <si>
    <t>Running from 2014-2020</t>
  </si>
  <si>
    <t xml:space="preserve">Chemicals &amp; Pharmaceuticals, Heating &amp; Cooling, Systems </t>
  </si>
  <si>
    <t>Various assessment criteria</t>
  </si>
  <si>
    <t xml:space="preserve">EDF Pulse Expansion, the EDF start-up incubator, that invests in startups and innovative projects to achieve the energy and digital transition.
EDF Pulse Expansion invests directly in startups and works as their partners. </t>
  </si>
  <si>
    <t>The programme offers funding for both ecosystem projects and the development of smart solutions for individual companies. An application cycle is constantly open for applying Business Finland funding for companies and research organizations.</t>
  </si>
  <si>
    <t xml:space="preserve">EDF Pulse Expansion invests in startups whose solutions have already been validated on a market, and which already have clients as well as a strong proposition value. </t>
  </si>
  <si>
    <t>N/A, EECs are allocated, under certain conditions, by the services of the Ministry of Energy, to eligible actors (obliged but also other legal persons not obliged) carrying out energy-saving operations. These actions can be carried out in all sectors of activity (residential, tertiary, industrial, agricultural, transport, etc.), on the heritage of the eligible or with third parties that they have encouraged to achieve energy savings. The obligated also have the option of buying EECs from other players who have carried out energy-saving actions, in particular those who are not obliged. They can also obtain certificates by contributing financially to support programs.</t>
  </si>
  <si>
    <t>Energy Savings Certificates Programme</t>
  </si>
  <si>
    <t>Heat efficiency and recovery, Renewable energy</t>
  </si>
  <si>
    <t>Heating &amp; Cooling, Iron &amp; Steel, Chemicals &amp; Pharmaceuticals</t>
  </si>
  <si>
    <t>Heat efficiency and recovery, Renewable energy, Electricity efficiency</t>
  </si>
  <si>
    <t>Criteria vary per each specific programme. Programmes are for: environmental protection, energy efficiency and process heat from renewable energy, energy efficiency - production facilities and processes, energy-efficient construction and refurbishment, environmental innovation, renewable energy, offshore wind energy.</t>
  </si>
  <si>
    <t>SNCI is a public-law banking institution specialized in medium and long term financing of Luxembourg based companies. SNCI’s financing instruments are investments in fixed assets, innovations and exports.
SNCI also grants start-up/business transfer loans to newly incorporated or inherited SME’s. It may also finance investments of Luxembourg companies abroad.
SNCI may finance equity operations either directly by taking equity positions or granting strategic loans, or through its subsidiary CD-PME S.A. or affiliated financing companies.
SNCI does not finance 100% of a given project or export transaction but - with risk-sharing in mind - instead seeks to ensure an appropriate balance between the various available sources of finance. Its approach is therefore one of co-financing with the corporate banking sector.</t>
  </si>
  <si>
    <t>Electricity efficiency, Heat efficiency and recovery, Renewable energy, Carbon capture and storage</t>
  </si>
  <si>
    <t>Requirements to qualify for EIA 
You are an entrepreneur in the Netherlands, Aruba, Curacao, Sint Maarten or the BES Islands;
you pay income or company tax;
you make an investment which is included in the Energy List (these are referred to as company resources in the Energy List);
the company resource meets the requirements for the Energy List.
The company resource has not been used before.
You report the company resource on time (main rule: within three months after the order to supply).</t>
  </si>
  <si>
    <t>3, 4, 5, 6, 7, 8, 9</t>
  </si>
  <si>
    <t>For this scheme, only those projects are eligible which are technologically innovative and unique to the Netherlands, Bonaire, St. Eustatius and Saba. For this reason, you are required to explain in detail the technical challenge involved and to approach the project systematically and according to a plan. Its technical feasibility needs to be established and all activities up to and including the testing of prototypes must be able to be supported.</t>
  </si>
  <si>
    <t>IBEROEKA</t>
  </si>
  <si>
    <t>Spain, Portugal</t>
  </si>
  <si>
    <t>Public: national, Other</t>
  </si>
  <si>
    <t>The applicant must be a corporation from one of the member countries of CYTED.
The purpose of the project must be to obtain new products, processes or services that contribute to improving the production sectors and the competitiveness of the region.</t>
  </si>
  <si>
    <t xml:space="preserve">IBEROEKA is a certification performed by CYTED for strategic innovation projects for member countries that include partner corporations from at least two Ibero-American countries and that have funding from national agencies. </t>
  </si>
  <si>
    <t>Eurostars</t>
  </si>
  <si>
    <t>The next cut-off deadline is Feb. 13, 2020</t>
  </si>
  <si>
    <t xml:space="preserve">Eurostars focuses on SMEs, especially R&amp;D performing SMEs. They must be the main project partner. This restriction doesn’t apply to the other partners in the consortium which mean that Universities or Research organisations can join a Eurostars project.
The budget (excluding subcontracting) of the R&amp;D-performing SME is equal to at least 50.00% of the total project budget. In case there are multiple R&amp;Dperforming SMEs, their combined total participant budgets (excluding subcontracting) must equal at least 50.00 % of the total project budget.
A project consortium must have at least 2 different partners (independent legal entities) from 2 different Eurostars countries. </t>
  </si>
  <si>
    <t>Project must be completed in 36 months or fewer.</t>
  </si>
  <si>
    <t>The programme is co-funded by Eureka Member Countries and the EU H2020 Framework Programme. 
Eurostars is the only European funding programme to be specifically dedicated to support R&amp;D-performing SMEs in their innovative R&amp;D projects. With its bottom-up approach, it stimulates international collaborative research and innovation projects that will be rapidly commercialised. A Eurostars project must have a civilian purpose and be aimed at the development of a new product, process or service</t>
  </si>
  <si>
    <t>ERA-NET under Horizon 2020 is a funding instrument designed to support public-public partnerships in their
preparation
establishment of networking structures
design and implementation
coordination of joint activities 
The instruments mainly 'tops-up' funding for single joint calls and transnational actions.</t>
  </si>
  <si>
    <t>ERA-NET</t>
  </si>
  <si>
    <t>At least three legal entities. Each of the three must be established in a different EU Member State or Horizon 2020 associated country. All three legal entities must be independent of each other.   Participants in ERA-NET Cofund actions must be legal entities owning or managing public research and innovation programmes</t>
  </si>
  <si>
    <t>CDTI "Missions" Programme</t>
  </si>
  <si>
    <t>This programme intends to support large consortia projects, mainly with a focus on industrial research activities that will contribute to solve some of the problems arising in the MISSIONS.
MISSIONS are defined as large thematic umbrellas/challenges under which specific sub-objectives will be specified. 
One of the MISIONs that have been defined is called “Secure, clean and efficient Energy for the XXI century”. Many of the technologies and activities included in the IP of SET-PLAN are covered under this MISSION.</t>
  </si>
  <si>
    <t>http://www.indlast.se/energymapping_small_medium.php</t>
  </si>
  <si>
    <t>To stimulate a more efficient use of energy, small and medium-sized enterprises are since 2010 eligible to apply for financial support to conduct energy surveys. The energy survey should include energy mapping, proposals of measures and an energy plan. The maximum support per entity is 50 percent, up to a maximum of SEK 50,000.</t>
  </si>
  <si>
    <t>The National Regional Fund programme is a new part of the European Structural Fund programme for Sweden and runs from 2014-2020. The Swedish Energy Agency receives a total of SEK 80 million per year for the investment in energy efficiency in SMEs during the period.</t>
  </si>
  <si>
    <t xml:space="preserve">Agencia Gallega de Innovacion </t>
  </si>
  <si>
    <t xml:space="preserve">For innovative activities in Spain as well as innovation in materials processes and organisation. </t>
  </si>
  <si>
    <t>Entities must be microenterprises, smalla nd medium enterprises, with registered offices or a work center in Spain</t>
  </si>
  <si>
    <t>1, 2, 3, 4, 5, 6, 7</t>
  </si>
  <si>
    <t>Energy Audits</t>
  </si>
  <si>
    <t>The Energy Audit Programme is one of the oldest national energy efficiency grant schemes in place in Finland. The full-scale programme was launched in January 1994. The purpose of energy auditing is to analyse the energy use of the facility being audited, to work out the potential for energy savings and to present a profitability calculation of saving proposals. In addition to working out possible ways to use different forms of renewable energy and the energy saving potentials, the energy audit reports on the impact of the proposed measures on CO2 emissions.</t>
  </si>
  <si>
    <t xml:space="preserve">Subsidised energy audits are for municipalities and SMEs. </t>
  </si>
  <si>
    <t>Research Foundation Flanders R&amp;D Programme</t>
  </si>
  <si>
    <t>R&amp;D funding for companies (research organizations as subcontracting organizations); Open programme, covering all thematic areas, including the energy sector</t>
  </si>
  <si>
    <t>Grant/subsidies, Debt financing</t>
  </si>
  <si>
    <t>Österreichische Forschungsförderungsgesellschaft (FFG) programmes</t>
  </si>
  <si>
    <t xml:space="preserve">Market-based financing </t>
  </si>
  <si>
    <t>2, 3, 4, 5, 6</t>
  </si>
  <si>
    <r>
      <t>PolSEFF</t>
    </r>
    <r>
      <rPr>
        <sz val="9"/>
        <color theme="1"/>
        <rFont val="Calibri"/>
        <family val="2"/>
        <scheme val="minor"/>
      </rPr>
      <t>2</t>
    </r>
  </si>
  <si>
    <t>Link to financing programme website</t>
  </si>
  <si>
    <t>Projects must have exploitable results, categorised into the following areas: 
- Products
- Processes
- Equipment
- Knowledge &amp; IP
- Services 
- Other</t>
  </si>
  <si>
    <t xml:space="preserve">Research activities should focus in the same thematic areas identified above , Various calls for proposals for various thematic areas. </t>
  </si>
  <si>
    <t xml:space="preserve">There are two type of financing programmes: 
 - Type a tender: funding of research activities for the benefit of users of the electricity system - low RTL research funder at 100%.
- Type b tender: financing of research activities for the benefit of the users of the electricity system and subjects operating in the electricity sector - industrial research financed at 50% and experimental development financed at 25% (+ increases on % financing in certain conditions)
The funding follows three years plan, where the objectives and priority for research and innovation are determined. , There are two type of financing programmes: 
 - Type A tender: funding of research activities for the benefit of users of the electricity system - low RTL research funder at 100%.
- Type B tender: financing of research activities for the benefit of the users of the electricity system and subjects operating in the electricity sector - industrial research financed at 50% and experimental development financed at 25% (+ increases on % financing in certain conditions)
The funding follows three years plan, where the objectives and priority for research and innovation are determined. </t>
  </si>
  <si>
    <t xml:space="preserve">Only a partnership with at least one entrepreneur can submit a grant application. Exceptions are demonstration projects energy innovation (DEI+) and the Top Energy Studies sector for CCUS. </t>
  </si>
  <si>
    <t>6</t>
  </si>
  <si>
    <t>ESPA Programmes</t>
  </si>
  <si>
    <t>SET Plan - Data capture for financing programmes</t>
  </si>
  <si>
    <t>36 months</t>
  </si>
  <si>
    <t>Green Investment Group</t>
  </si>
  <si>
    <t>Different eligibility criteria for type of financing. Please see links below, Different eligibility criteria for type of financing. Please see links for sub-programmes</t>
  </si>
  <si>
    <t xml:space="preserve">This database gives an overview of the various financing programmes available across the EU, Member States, and members of SET Plan Action 6. It is not meant to be comprehensive nor all-encompassing and instead should serve as a starting point for research on various sources of funding. </t>
  </si>
  <si>
    <t>2014-2020 (second phase confirmed for 2021-2024)</t>
  </si>
  <si>
    <t>2020-2030</t>
  </si>
  <si>
    <t>2021-2027</t>
  </si>
  <si>
    <t>2019 - ongoing</t>
  </si>
  <si>
    <t>2016-ongoing</t>
  </si>
  <si>
    <t>2006-ongoing</t>
  </si>
  <si>
    <t xml:space="preserve">Modernisation Fund </t>
  </si>
  <si>
    <t>2021-2030</t>
  </si>
  <si>
    <t>2014-ongoing</t>
  </si>
  <si>
    <t>Financial size in EUR (Total size of finance available from programme (budget, unless indicated otherwise)</t>
  </si>
  <si>
    <t>TRL (1-9)</t>
  </si>
  <si>
    <t>The Walloon Region Energy Fund supported studies and actions, including demonstration projects, to promote electricity production from natural gas and renewable sources and quality co-generation.</t>
  </si>
  <si>
    <t xml:space="preserve"> Established through an Execution Decision from the European Commission on December 16, 2014 and is one of the 16 programmes created for the operationalization of Portugal 2020 Strategy (a partnership agreement established between Portugal and the European Commission that gathers the action of 5 European Structural and Investment Funds - ESIF, Cohesion Fund, ESF, EAFRD and EMFF - in which the programming principles are laid down and mark the economic, social and territorial development policy to be promoted in Portugal between 2014 and 2020)., Established through an Execution Decision from the European Commission on December 16, 2014 and is one of the 16 programmes created for the operationalization of Portugal 2020 Strategy (a partnership agreement established between Portugal and the European Commission that gathers the action of 5 European Structural and Investment Funds - ESIF, Cohesion Fund, ESF, EAFRD and EMFF - in which the programming principles are laid down and mark the economic, social and territorial development policy to be promoted in Portugal between 2014 and 2020).</t>
  </si>
  <si>
    <t>In September 2018, the Federal Cabinet adopted the 7th Energy Research Programme entitled “Innovations for the Energy Transition”. It contains the guidelines for energy research funding in the coming years. In the context of the 7th Energy Research Programme, the Federal Government is making around €7 billion available for projects. New thematic priorities are set on the basis of the following strategy lines. Project funding is all most funded as a whole with no specific budget per technology. It is possible to fund bilateral and multilateral projects with National funding through the Member states where the partners belong to as well as other bilateral agreements.</t>
  </si>
  <si>
    <t>Support the investments made by businesses to purchase energy saving equipment or make changes to processes or equipment in use. These funded operations are demonstrations or example operations.</t>
  </si>
  <si>
    <t>Provides financial support to project for producing heat from renewable energy: biomass (forestry, agricultural, biogas, etc.), geothermal energy (direct use or through heat pumps), thermal solar energy and recovered energy as well as the development of heat networks using these forms of energy. The heat fund makes
renewable heat competitive with heat produced from conventional forms of energy by guaranteeing a price for heat from renewable sources approximately 5% lower than that obtained from conventional sources.</t>
  </si>
  <si>
    <t>Klima und Energie Funds</t>
  </si>
  <si>
    <t>Biofuels Program, (2017-2021), budget 180 MSEK, Through the program, the academy, industry and institutes will develop knowledge and develop the technology needed for a broad market introduction of biofuels
produced from lignocellulosa or residues., Biofuels Program, (2017-2021), budget 180 MSEK. Through the program, the academy, industry and institutes will develop knowledge and develop the technology needed for a broad market introduction of biofuels
produced from lignocellulosa or residues., Biofuels Program, (2017-2021), budget 180 MSEK, Through the program, the academy, industry and institutes will develop knowledge and develop the technology needed for a broad market introduction of biofuels produced from lignocellulosa or residues., Biofuels Program, (2017-2021), budget 180 MSEK. Through the program, the academy, industry and institutes will develop knowledge and develop the technology needed for a broad market introduction of biofuels produced from lignocellulosa or residues.</t>
  </si>
  <si>
    <t>This spreadsheet is the Copyright of Ecorys Brussels N.V. and has been prepared by Ricardo Energy &amp; Environment, a trading name of Ricardo-AEA Ltd under European Commission contract  Nb. ENER-2018-453-A6 entitled DG Energy – Support to the Strategic Energy Technologies (SET) Plan Action #6 on Energy Efficiency in Industry dated 18th June 2019. The contents of this spreadsheet may not be reproduced, in whole or in part, nor passed to any organisation or person without the specific prior written permission of the European Commission - DG Energy, or of Ecorys Brussels N.V. Nor the European Commission, nor Ricardo Energy &amp; Environment accept any liability whatsoever to any third party for any loss or damage arising from any interpretation or use of the information contained in this spreadsheet, or reliance on any views expressed therein, other than the liability that is agreed in the said contract.”</t>
  </si>
  <si>
    <t xml:space="preserve">Database of Financing Programmes - SET Plan Action 6 on Energy Efficiency in Industry </t>
  </si>
  <si>
    <r>
      <rPr>
        <sz val="11"/>
        <color theme="1"/>
        <rFont val="Calibri"/>
        <family val="2"/>
      </rPr>
      <t>€</t>
    </r>
    <r>
      <rPr>
        <sz val="8.8000000000000007"/>
        <color theme="1"/>
        <rFont val="Calibri"/>
        <family val="2"/>
      </rPr>
      <t xml:space="preserve"> </t>
    </r>
    <r>
      <rPr>
        <sz val="11"/>
        <color theme="1"/>
        <rFont val="Calibri"/>
        <family val="2"/>
        <scheme val="minor"/>
      </rPr>
      <t>30.000.000 per year</t>
    </r>
  </si>
  <si>
    <t>€ 542.000.000 (ca. € 50.000.000 for energy thematic area)</t>
  </si>
  <si>
    <t>€ 147.000.000 in  2019</t>
  </si>
  <si>
    <t>€ 648.900.000 per year</t>
  </si>
  <si>
    <t>€ 27.960.000 per year</t>
  </si>
  <si>
    <t>€ 80.000.000 in 2015</t>
  </si>
  <si>
    <t>€ 673.000.000 in estimated public funding</t>
  </si>
  <si>
    <t>€ 900.000.000 (EU budget)</t>
  </si>
  <si>
    <t>€ 139.350.000 per year</t>
  </si>
  <si>
    <t>€ 50.000.000 per year</t>
  </si>
  <si>
    <t>€ 40.000.000 per year</t>
  </si>
  <si>
    <t>€ 4.000.000.000- € 5.000.000.000</t>
  </si>
  <si>
    <t>€ 6.200.000.000 - € 9.300.000.000</t>
  </si>
  <si>
    <t>Eligibility criteria will depend on the programme through which the fund is channelled (e.g. InvestEU, Horizon Europe)</t>
  </si>
  <si>
    <t>Recovery and Resilience Facility</t>
  </si>
  <si>
    <t>The Recovery and Resilience Facility (the Facility) will make €672.5 billion in loans and grants available to support reforms and investments undertaken by Member States. The aim is to mitigate the economic and social impact of the coronavirus pandemic and make European economies and societies more sustainable, resilient and better prepared for the challenges and opportunities of the green and digital transitions.</t>
  </si>
  <si>
    <t>European Clean Energy Transition Partnership</t>
  </si>
  <si>
    <t>A transformative R&amp;I Programme across Europe, the European Partnership for Clean Energy 
Transition will boost and accelerate energy transition in all its dimensions. It will enable joint 
R&amp;I programmes from regional to national and global level, co-supported by industry, public 
organisations, research and citizens’ organisations to make Europe a frontrunner in energy 
innovation and eventually the first climate-neutral continent. With an ambitious SRIA targeting 
2030 it will address key challenges of energy transition with a clear output orientation and 
measurable impacts., A transformative R&amp;I Programme across Europe, the European Partnership for Clean Energy Transition will boost and accelerate energy transition in all its dimensions. It will enable joint  R&amp;I programmes from regional to national and global level, co-supported by industry, public organisations, research and citizens’ organisations to make Europe a frontrunner in energy 
innovation and eventually the first climate-neutral continent. With an ambitious SRIA targeting 2030 it will address key challenges of energy transition with a clear output orientation and measurable impacts.</t>
  </si>
  <si>
    <t>EIC Pathfinder</t>
  </si>
  <si>
    <t>Applicants participating in EIC Pathfinder projects are typically visionary scientists, entrepreneurial researchers and, research organisations, start-ups, high-tech SMEs and industrial stakeholders interested in technological research and innovation.
Projects typically involve consortia of researchers and other partners from at least three different countries, but there are also opportunities for individual teams and small consortia (two partners).
Grants of up to 3 to 4 million euro support early stage development of future technologies (e.g. various activities at low Technology Readiness Levels 1-3), up to proof of concept. Pathfinder projects can also receive additional funding for testing the innovation potential of their research outputs.</t>
  </si>
  <si>
    <t xml:space="preserve">The Pathfinder Challenges support collaborative research and innovation from 
consortia or applications from single legal entities (unless stated otherwise in the 
specific challenge chapter). In case of a consortium your proposal must be submitted 
by the coordinator on behalf of the consortium that includes at least two independent 
legal entities.
40 The legal entities may for example be universities, research 
organisations, SMEs, start-ups, natural persons. In the case of monobeneficiary 
projects, mid-caps and larger companies will not be permitted. </t>
  </si>
  <si>
    <t>EIC Transition</t>
  </si>
  <si>
    <t>Single applicants (SMEs, spin-offs, start-ups, research organisations, universities) or small consortia (max 5 partners) may apply.
As Transition funding is a new scheme of Horizon Europe, for 2021 it is restricted to applications based on results generated by the following eligible projects:
•EIC Pathfinder projects (including projects funded under EIC pilot Pathfinder, Horizon 2020 FET-Open, FET-Proactive, FET Flagships and FET ERAnet calls)
•European Research Council (ERC) Horizon 2020 Proof of Concept projects</t>
  </si>
  <si>
    <t>EIC Transition Challenges fund activities to mature a technology beyond the 
experimental proof of principle in laboratory and to develop the business case for the 
market uptake of the technology in an innovation for a specific application or set of 
applications that address the objectives of the challenge. As such, projects must 
address the twin development of technological and business aspects. The expected 
outcomes of your EIC Transition Challenge project are a technology that is 
demonstrated to be effective for its intended application, together with a business 
model and business plan for its development to market.</t>
  </si>
  <si>
    <t>EIC Accelerator</t>
  </si>
  <si>
    <t>The EIC Accelerator supports individual Small and Medium Enterprises (SMEs), in particular Startups and spinout companies to develop and scaleup game-changing innovations. In some cases small mid-caps (up to 500 employees) are supported.
The EIC Accelerator provides substantial financial support with:
grant funding (non-dilutive) of up to €2.5 million for innovation development costs,
investments (direct equity investments) of up to €15 million managed by the EIC Fund for scale up and other relevant costs.
In addition, EIC selected companies receive coaching, mentoring, access to investors and corporates, and many other opportunities as part of the EIC community.</t>
  </si>
  <si>
    <t>Grant/subsidies, Equity finance</t>
  </si>
  <si>
    <t>The EIC Accelerator Challenges supports companies (principally start-ups and SMEs) to 
scale up high impact innovations with the potential to create new markets or disrupt 
existing ones in identified areas of strategic relevance. Like EIC Accelerator Open , the EIC Accelerator Challenges focus on innovations building on scientific 
discovery or technological breakthroughs (‘deep tech’) and where significant funding 
is needed over a long timeframe before returns can be generated (‘patient capital’). 
The EIC Accelerator Challenges is open to innovations in the specific fields of 
technology or application described by the specific challenges.
However, innovations that harm the environment or social welfare or that are designed 
primarily for military applications will not be supported.</t>
  </si>
  <si>
    <t>Cement</t>
  </si>
  <si>
    <t>Pulp &amp; Paper</t>
  </si>
  <si>
    <t>Austrian Science Fund</t>
  </si>
  <si>
    <t>The Austrian Science Fund (FWF) is Austria's central funding organization for basic research.</t>
  </si>
  <si>
    <t>Varies with call for proposal</t>
  </si>
  <si>
    <t>Austrian Promotional Bank Funds</t>
  </si>
  <si>
    <t>Austria Wirtschaftsservice Gesellschaft mbH (aws) is the promotional bank of the Austrian federal government.
It supports companies in implementing their innovative projects by offering soft loans, grants and guarantees, particularly in cases where the funds required cannot be obtained sufficiently through alternative funding.
Specific information, coaching and services are also offered to prospective, existing and expanding companies.</t>
  </si>
  <si>
    <t>Guarantees, Grant/subsidies, Debt financing</t>
  </si>
  <si>
    <t>Varies with specific funding programme</t>
  </si>
  <si>
    <t>Flanders Innovation &amp; Entrepreneurship (VLAIO)</t>
  </si>
  <si>
    <t>"Flanders Innovation &amp; Entrepreneurship is the contact point for entrepreneurs in Flanders. We encourage and support innovation and entrepreneurship, and contribute to a favourable business climate. By being a one-stop-shop, we build a bridge towards stronger entrepreneurship."</t>
  </si>
  <si>
    <t xml:space="preserve">SMEs with a site in Flanders are eligible for the SME support mechanisms. </t>
  </si>
  <si>
    <t>Flanders Make</t>
  </si>
  <si>
    <t>"Based on high-tech research, we offer active support to companies in the manufacturing industry to develop and optimise products and production processes."</t>
  </si>
  <si>
    <t>Research Foundation - Flanders</t>
  </si>
  <si>
    <t>The Research Foundation – Flanders (FWO) stimulates and financially supports fundamental scientific research, strategic basic research, clinical scientific research, the purchase of large-scale and medium-scale research infrastructure, and the management of large computing capacity in Flanders.</t>
  </si>
  <si>
    <t>Bruxelles-Environnement</t>
  </si>
  <si>
    <t>Bonuses, subsidies, tax deductions ... Various public aids are available for investments in favor of the environment or intended for research and development aimed at reducing the impact of activities on the environment. 
For certain themes or for specific audiences, the granting of grants sometimes goes through the system of calls for projects . This system makes it possible to improve the impact of the policies carried out, and to broaden participation to new actors in the field.
When these calls for projects are launched, they are the subject of specific information on the site of Bruxelles Environnement.</t>
  </si>
  <si>
    <t>Created in 1989, Bruxelles Environnement is the environment and energy administration in the Brussels-Capital Region.</t>
  </si>
  <si>
    <t>Energy Technology Development and Demonstration Program (EUDP)</t>
  </si>
  <si>
    <t>The Energy Technology Development and Demonstration Programme (EUDP) is a public grant scheme. The scheme supports new technology in the field of energy, which can contribute to meeting Denmark's energy and climate objectives.
The Energy Technology Development and Demonstration Programme (EUDP) will help create growth and jobs, increase security of supply and make Denmark independent of fossil fuels. It is a public subsidy scheme that supports new energy technology, which can contribute to achieving the Danish energy and climate goals.</t>
  </si>
  <si>
    <t>In the 2020 call for applications, potential projects may have, for example, been about digital infrastructure, energy efficiency improvement or sector coupling. For all projects, they must deal with digitalisation, which promotes the green transition in Europe.</t>
  </si>
  <si>
    <t>Elforsk</t>
  </si>
  <si>
    <t>ELFORSK is the network companies' research and development program. We support research and development in the field of efficient energy use by the end user.</t>
  </si>
  <si>
    <t>Electricity efficiency, Heat efficiency and recovery, Sustainable infrastructure</t>
  </si>
  <si>
    <t>ELFORSK distributes DKK 25 million annually. DKK for innovative projects that can make the use of electricity and energy in buildings and industry more efficient, create consumer flexibility and replace the use of fossil fuels with more efficient electricity-based alternatives. In this way, we support the electrification and the green transition of the Danish energy system. Applicants themselves support 50% of the funding for a project.</t>
  </si>
  <si>
    <t>Danish Innovation Fund</t>
  </si>
  <si>
    <t>Innovation Fund Denmark creates a framework for entrepreneurs, researchers and businesses so they can develop innovative and viable solutions to society’s challenges.
For example new climate mitigating solutions, healthier food, a more effective health care, cleaner environment, green transport, start-up journeys – and much more.</t>
  </si>
  <si>
    <t>Varies by investment programme</t>
  </si>
  <si>
    <t>KIK Environmental Investment Centre</t>
  </si>
  <si>
    <t>The EIC was founded in 2000, and for the last 20 years it has served as one of the main financiers of environmental projects in Estonia. With the support of various sources of financing, the EIC has helped to implement activities within the scope of different ministries in Estonia.</t>
  </si>
  <si>
    <t>Varies according to call for proposal</t>
  </si>
  <si>
    <t>KredEx</t>
  </si>
  <si>
    <t>KredEx helps enterprises develop quicker and expand more safely to foreign markets, offering loans, venture capital, credit insurance and guarantees with state guarantee. We help people to improve their living conditions, offering loan guarantees with state guarantee for purchasing homes, as well as loans, guarantees and grants for solutions aimed at energy efficiency.</t>
  </si>
  <si>
    <t>Debt financing, Guarantees</t>
  </si>
  <si>
    <t>Debt financing, Guarantees, Grant/subsidies</t>
  </si>
  <si>
    <t>Varies by financial instrument</t>
  </si>
  <si>
    <t>Finnish Ministry of Economic Affairs and Employment funding</t>
  </si>
  <si>
    <t>The Ministry of Economic Affairs and Employment encourages companies to renew and pursue sustainable growth and productivity. MEAE is responsible for ensuring that domestic state financing and export financing function as well as possible, taking into account the financing needs of companies at different stages of development and national and international regulations governing business financing.</t>
  </si>
  <si>
    <t>Funding is provided in the form of grants and loans. It is available to companies, research organisations and providers of public services. Innovative SMEs aiming at growth through internationalisation are an important target group.
Funding is available for research, product development, business development as well as bold experiments.</t>
  </si>
  <si>
    <t>Ministry of Environment funding</t>
  </si>
  <si>
    <t>The Ministry of the Environment awards government grants and coordinates the ways how organisations and communities can seek financial assistance for their activities and projects. Government grants may be awarded for purposes included in the State budget and development projects that support the objectives of the Government Programme.</t>
  </si>
  <si>
    <t>Finnvera</t>
  </si>
  <si>
    <t>Finnvera offers financing for business start-ups, growth and internationalization, as well as for hedging against export risks. We strengthen the operating conditions and competitiveness of Finnish companies by offering loans, guarantees and export guarantees. Finnvera shares the risk involved in financing with other financiers.</t>
  </si>
  <si>
    <t>Varies with financial instrument</t>
  </si>
  <si>
    <t>Nordic Investment Bank Funding</t>
  </si>
  <si>
    <t>Denmark, Estonia, Finland, Sweden, Norway</t>
  </si>
  <si>
    <t>NIB’s mission is to finance projects that improve productivity and benefit the environment of the Nordic and Baltic countries.
The mission was given by the Bank’s owner countries to address the needs of the region and the challenges it is facing - sustainable growth, technological innovation, climate change, the development of circular economy and the protection of marine environments.</t>
  </si>
  <si>
    <t>To boost productivity in its member countries, NIB seeks to support projects that aim for technical progress and innovation, improvements in infrastructure, development of human capital and equal economic opportunities, and improvements in market efficiency and the business environment. Environmental benefits are sought by financing projects that contribute to pollution reduction, maintaining resilient infrastructure, advancing resource efficiency, development of clean technology, and climate change mitigation.</t>
  </si>
  <si>
    <t>Research Council of Norway funding</t>
  </si>
  <si>
    <t>The Research Council promotes competitiveness and growth in Norwegian trade and industry by providing financial support and advice for research and innovation projects.</t>
  </si>
  <si>
    <t>Enova</t>
  </si>
  <si>
    <t>Enova SF is owned by the Ministry of Climate and Environment and contributes to reduced greenhouse gas emissions, development of energy and climate technology and a strengthened security of supply.</t>
  </si>
  <si>
    <t>Innovation Norway</t>
  </si>
  <si>
    <t>The EEA and Norway Grants by Innovation Norway primarily provide funding for our Business Development, Innovation and SMEs Programme. These Programmes are focused on strengthening competitiveness of European businesses through investments in innovation.</t>
  </si>
  <si>
    <t>Norway, EU-wide</t>
  </si>
  <si>
    <t>Varies by call for proposal</t>
  </si>
  <si>
    <t>Vinnova funding</t>
  </si>
  <si>
    <t>Vinnova is Sweden's innovation agency. For us, innovation is about bold thinking and doing things differently to improve people's lives and our planet. We believe innovation is needed everywhere in society. This will make Sweden competitive and our world a different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</si>
</sst>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2]\ * #,##0.00_-;\-[$€-2]\ * #,##0.00_-;_-[$€-2]\ * &quot;-&quot;??_-;_-@_-"/>
    <numFmt numFmtId="165" formatCode="&quot;€&quot;\ #,##0"/>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rgb="FF000000"/>
      <name val="Verdana"/>
      <family val="2"/>
    </font>
    <font>
      <sz val="11"/>
      <color theme="0"/>
      <name val="Calibri"/>
      <family val="2"/>
      <scheme val="minor"/>
    </font>
    <font>
      <b/>
      <sz val="18"/>
      <color theme="1"/>
      <name val="Calibri"/>
      <family val="2"/>
      <scheme val="minor"/>
    </font>
    <font>
      <sz val="8"/>
      <color theme="1"/>
      <name val="Calibri"/>
      <family val="2"/>
      <scheme val="minor"/>
    </font>
    <font>
      <b/>
      <sz val="11"/>
      <color theme="0"/>
      <name val="Calibri"/>
      <family val="2"/>
      <scheme val="minor"/>
    </font>
    <font>
      <sz val="12"/>
      <color rgb="FF222222"/>
      <name val="Arial"/>
      <family val="2"/>
    </font>
    <font>
      <b/>
      <sz val="9"/>
      <color indexed="81"/>
      <name val="Tahoma"/>
      <family val="2"/>
    </font>
    <font>
      <sz val="9"/>
      <color indexed="81"/>
      <name val="Tahoma"/>
      <family val="2"/>
    </font>
    <font>
      <sz val="9"/>
      <color theme="1"/>
      <name val="Arial"/>
      <family val="2"/>
    </font>
    <font>
      <sz val="9"/>
      <color theme="1"/>
      <name val="Calibri"/>
      <family val="2"/>
      <scheme val="minor"/>
    </font>
    <font>
      <u/>
      <sz val="11"/>
      <color theme="1"/>
      <name val="Calibri"/>
      <family val="2"/>
      <scheme val="minor"/>
    </font>
    <font>
      <b/>
      <i/>
      <sz val="11"/>
      <color theme="1"/>
      <name val="Calibri"/>
      <family val="2"/>
      <scheme val="minor"/>
    </font>
    <font>
      <sz val="11"/>
      <color theme="1"/>
      <name val="Calibri"/>
      <family val="2"/>
    </font>
    <font>
      <sz val="8.8000000000000007"/>
      <color theme="1"/>
      <name val="Calibri"/>
      <family val="2"/>
    </font>
    <font>
      <sz val="11"/>
      <color rgb="FF222222"/>
      <name val="Calibri"/>
      <family val="2"/>
      <scheme val="minor"/>
    </font>
  </fonts>
  <fills count="10">
    <fill>
      <patternFill patternType="none"/>
    </fill>
    <fill>
      <patternFill patternType="gray125"/>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6"/>
        <bgColor indexed="64"/>
      </patternFill>
    </fill>
    <fill>
      <patternFill patternType="solid">
        <fgColor theme="0"/>
        <bgColor indexed="64"/>
      </patternFill>
    </fill>
  </fills>
  <borders count="5">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6"/>
      </left>
      <right style="thin">
        <color theme="6"/>
      </right>
      <top style="thin">
        <color theme="6"/>
      </top>
      <bottom style="thin">
        <color theme="6"/>
      </bottom>
      <diagonal/>
    </border>
  </borders>
  <cellStyleXfs count="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 fillId="0" borderId="0" applyNumberFormat="0" applyFill="0" applyBorder="0" applyAlignment="0" applyProtection="0"/>
    <xf numFmtId="0" fontId="5" fillId="7" borderId="0" applyNumberFormat="0" applyBorder="0" applyAlignment="0" applyProtection="0"/>
  </cellStyleXfs>
  <cellXfs count="102">
    <xf numFmtId="0" fontId="0" fillId="0" borderId="0" xfId="0"/>
    <xf numFmtId="49" fontId="7" fillId="0" borderId="0" xfId="0" applyNumberFormat="1" applyFont="1" applyBorder="1" applyAlignment="1">
      <alignment wrapText="1"/>
    </xf>
    <xf numFmtId="0" fontId="0" fillId="0" borderId="4" xfId="0" applyFont="1" applyBorder="1"/>
    <xf numFmtId="49" fontId="0" fillId="0" borderId="4" xfId="0" applyNumberFormat="1" applyFont="1" applyBorder="1"/>
    <xf numFmtId="0" fontId="0" fillId="0" borderId="4" xfId="0" applyFont="1" applyBorder="1" applyAlignment="1">
      <alignment vertical="center"/>
    </xf>
    <xf numFmtId="0" fontId="2" fillId="0" borderId="0" xfId="0" applyFont="1"/>
    <xf numFmtId="164" fontId="0" fillId="0" borderId="4" xfId="0" applyNumberFormat="1" applyFont="1" applyBorder="1"/>
    <xf numFmtId="0" fontId="0" fillId="0" borderId="0" xfId="0" applyAlignment="1">
      <alignment horizontal="center"/>
    </xf>
    <xf numFmtId="16" fontId="0" fillId="0" borderId="0" xfId="0" quotePrefix="1" applyNumberFormat="1" applyAlignment="1">
      <alignment horizontal="center"/>
    </xf>
    <xf numFmtId="0" fontId="0" fillId="0" borderId="0" xfId="0" quotePrefix="1" applyAlignment="1">
      <alignment horizontal="center"/>
    </xf>
    <xf numFmtId="0" fontId="8" fillId="7" borderId="3" xfId="7" applyFont="1" applyFill="1" applyBorder="1" applyAlignment="1">
      <alignment vertical="center" wrapText="1"/>
    </xf>
    <xf numFmtId="49" fontId="8" fillId="7" borderId="3" xfId="7" applyNumberFormat="1" applyFont="1" applyFill="1" applyBorder="1" applyAlignment="1">
      <alignment vertical="center" wrapText="1"/>
    </xf>
    <xf numFmtId="0" fontId="0" fillId="0" borderId="4" xfId="0" quotePrefix="1" applyFont="1" applyBorder="1"/>
    <xf numFmtId="0" fontId="8" fillId="7" borderId="0" xfId="7" applyFont="1" applyFill="1" applyBorder="1" applyAlignment="1">
      <alignment vertical="center" wrapText="1"/>
    </xf>
    <xf numFmtId="164" fontId="0" fillId="0" borderId="0" xfId="0" applyNumberFormat="1" applyFont="1" applyBorder="1"/>
    <xf numFmtId="49" fontId="6" fillId="0" borderId="0" xfId="0" applyNumberFormat="1" applyFont="1" applyBorder="1" applyAlignment="1" applyProtection="1">
      <alignment wrapText="1"/>
    </xf>
    <xf numFmtId="0" fontId="0" fillId="0" borderId="0" xfId="0" applyProtection="1"/>
    <xf numFmtId="49" fontId="2" fillId="0" borderId="0" xfId="0" applyNumberFormat="1" applyFont="1" applyAlignment="1" applyProtection="1">
      <alignment wrapText="1"/>
    </xf>
    <xf numFmtId="0" fontId="2" fillId="0" borderId="0" xfId="0" applyFont="1" applyProtection="1"/>
    <xf numFmtId="0" fontId="15" fillId="0" borderId="0" xfId="0" applyFont="1" applyAlignment="1" applyProtection="1">
      <alignment wrapText="1"/>
    </xf>
    <xf numFmtId="0" fontId="5" fillId="7" borderId="1" xfId="7" applyBorder="1" applyAlignment="1">
      <alignment horizontal="left" vertical="center" wrapText="1"/>
    </xf>
    <xf numFmtId="2" fontId="5" fillId="7" borderId="1" xfId="7" applyNumberFormat="1" applyBorder="1" applyAlignment="1">
      <alignment horizontal="left" vertical="center" wrapText="1"/>
    </xf>
    <xf numFmtId="0" fontId="0" fillId="2" borderId="1" xfId="1" applyFont="1" applyBorder="1" applyAlignment="1">
      <alignment horizontal="left" vertical="center" wrapText="1"/>
    </xf>
    <xf numFmtId="0" fontId="1" fillId="2" borderId="1" xfId="1" applyBorder="1" applyAlignment="1">
      <alignment horizontal="left" vertical="center" wrapText="1"/>
    </xf>
    <xf numFmtId="0" fontId="0" fillId="3" borderId="1" xfId="2" applyFont="1" applyBorder="1" applyAlignment="1">
      <alignment horizontal="left" vertical="center" wrapText="1"/>
    </xf>
    <xf numFmtId="0" fontId="0" fillId="4" borderId="1" xfId="3" applyFont="1" applyBorder="1" applyAlignment="1">
      <alignment horizontal="left" vertical="center" wrapText="1"/>
    </xf>
    <xf numFmtId="0" fontId="1" fillId="4" borderId="1" xfId="3" applyBorder="1" applyAlignment="1">
      <alignment horizontal="left" vertical="center" wrapText="1"/>
    </xf>
    <xf numFmtId="0" fontId="0" fillId="6" borderId="1" xfId="5" applyFont="1" applyBorder="1" applyAlignment="1">
      <alignment horizontal="left" vertical="center" wrapText="1"/>
    </xf>
    <xf numFmtId="0" fontId="1" fillId="5" borderId="1" xfId="4" applyBorder="1" applyAlignment="1">
      <alignment horizontal="left" vertical="center" wrapText="1"/>
    </xf>
    <xf numFmtId="0" fontId="0" fillId="5" borderId="1" xfId="4" applyFont="1" applyBorder="1" applyAlignment="1">
      <alignment horizontal="left" vertical="center" wrapText="1"/>
    </xf>
    <xf numFmtId="2" fontId="9" fillId="0" borderId="0" xfId="0" applyNumberFormat="1" applyFont="1" applyAlignment="1">
      <alignment horizontal="left" vertical="center" wrapText="1"/>
    </xf>
    <xf numFmtId="49" fontId="6" fillId="0" borderId="2" xfId="0" applyNumberFormat="1" applyFont="1" applyBorder="1" applyAlignment="1">
      <alignment horizontal="left" vertical="center" wrapText="1"/>
    </xf>
    <xf numFmtId="2" fontId="0" fillId="0" borderId="2" xfId="0" applyNumberFormat="1" applyBorder="1" applyAlignment="1">
      <alignment horizontal="left" vertical="center" wrapText="1"/>
    </xf>
    <xf numFmtId="0" fontId="0" fillId="0" borderId="2" xfId="0" applyBorder="1" applyAlignment="1">
      <alignment horizontal="left" vertical="center" wrapText="1"/>
    </xf>
    <xf numFmtId="2" fontId="0" fillId="0" borderId="0" xfId="0" applyNumberFormat="1" applyAlignment="1">
      <alignment horizontal="left" vertical="center" wrapText="1"/>
    </xf>
    <xf numFmtId="0" fontId="0" fillId="0" borderId="0" xfId="0" applyAlignment="1">
      <alignment horizontal="left" vertical="center" wrapText="1"/>
    </xf>
    <xf numFmtId="49" fontId="0" fillId="0" borderId="0" xfId="0" applyNumberFormat="1" applyAlignment="1">
      <alignment horizontal="left" vertical="center" wrapText="1"/>
    </xf>
    <xf numFmtId="2" fontId="0" fillId="0" borderId="0" xfId="0" applyNumberFormat="1" applyFill="1" applyAlignment="1">
      <alignment horizontal="left" vertical="center" wrapText="1"/>
    </xf>
    <xf numFmtId="0" fontId="0" fillId="0" borderId="0" xfId="0" applyFill="1" applyAlignment="1">
      <alignment horizontal="left" vertical="center" wrapText="1"/>
    </xf>
    <xf numFmtId="164" fontId="0" fillId="0" borderId="0" xfId="0" applyNumberFormat="1" applyAlignment="1">
      <alignment horizontal="left" vertical="center" wrapText="1"/>
    </xf>
    <xf numFmtId="0" fontId="0" fillId="0" borderId="0" xfId="0" applyNumberFormat="1" applyAlignment="1">
      <alignment horizontal="left" vertical="center" wrapText="1"/>
    </xf>
    <xf numFmtId="0" fontId="3" fillId="0" borderId="0" xfId="6" applyAlignment="1">
      <alignment horizontal="left" vertical="center" wrapText="1"/>
    </xf>
    <xf numFmtId="0" fontId="3" fillId="0" borderId="0" xfId="6" applyFill="1" applyAlignment="1">
      <alignment horizontal="left" vertical="center" wrapText="1"/>
    </xf>
    <xf numFmtId="16" fontId="0" fillId="0" borderId="0" xfId="0" applyNumberFormat="1" applyAlignment="1">
      <alignment horizontal="left" vertical="center" wrapText="1"/>
    </xf>
    <xf numFmtId="2" fontId="0" fillId="8" borderId="0" xfId="0" applyNumberFormat="1" applyFill="1" applyAlignment="1">
      <alignment horizontal="left" vertical="center" wrapText="1"/>
    </xf>
    <xf numFmtId="0" fontId="0" fillId="8" borderId="0" xfId="0" applyFill="1" applyAlignment="1">
      <alignment horizontal="left" vertical="center" wrapText="1"/>
    </xf>
    <xf numFmtId="0" fontId="6" fillId="0" borderId="2" xfId="0" applyFont="1" applyBorder="1" applyAlignment="1">
      <alignment horizontal="left" vertical="center" wrapText="1"/>
    </xf>
    <xf numFmtId="49" fontId="0" fillId="0" borderId="2" xfId="0" applyNumberFormat="1" applyBorder="1" applyAlignment="1">
      <alignment horizontal="left" vertical="center" wrapText="1"/>
    </xf>
    <xf numFmtId="0" fontId="0" fillId="0" borderId="2" xfId="0" applyFill="1" applyBorder="1" applyAlignment="1">
      <alignment horizontal="left" vertical="center" wrapText="1"/>
    </xf>
    <xf numFmtId="9" fontId="0" fillId="0" borderId="0" xfId="0" applyNumberFormat="1" applyAlignment="1">
      <alignment horizontal="left" vertical="center" wrapText="1"/>
    </xf>
    <xf numFmtId="0" fontId="5" fillId="8" borderId="0" xfId="0" applyFont="1" applyFill="1" applyAlignment="1">
      <alignment horizontal="left" vertical="center" wrapText="1"/>
    </xf>
    <xf numFmtId="49" fontId="0" fillId="8" borderId="0" xfId="0" applyNumberFormat="1" applyFill="1" applyAlignment="1">
      <alignment horizontal="left" vertical="center" wrapText="1"/>
    </xf>
    <xf numFmtId="0" fontId="0" fillId="8" borderId="0" xfId="0" applyNumberFormat="1" applyFill="1" applyAlignment="1">
      <alignment horizontal="left" vertical="center" wrapText="1"/>
    </xf>
    <xf numFmtId="0" fontId="0" fillId="0" borderId="0" xfId="0" applyFont="1" applyFill="1" applyAlignment="1">
      <alignment horizontal="left" vertical="top" wrapText="1"/>
    </xf>
    <xf numFmtId="0" fontId="3" fillId="0" borderId="0" xfId="6"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2" fontId="0" fillId="0" borderId="0" xfId="0" applyNumberFormat="1" applyFill="1" applyAlignment="1">
      <alignment horizontal="left" vertical="top" wrapText="1"/>
    </xf>
    <xf numFmtId="0" fontId="3" fillId="0" borderId="0" xfId="6" applyAlignment="1">
      <alignment horizontal="left" vertical="top" wrapText="1"/>
    </xf>
    <xf numFmtId="0" fontId="0" fillId="0" borderId="0" xfId="0" applyNumberFormat="1" applyAlignment="1">
      <alignment horizontal="left" vertical="top" wrapText="1"/>
    </xf>
    <xf numFmtId="164" fontId="0" fillId="0" borderId="0" xfId="0" applyNumberFormat="1" applyAlignment="1">
      <alignment horizontal="left" vertical="top" wrapText="1"/>
    </xf>
    <xf numFmtId="49" fontId="0" fillId="0" borderId="0" xfId="0" applyNumberFormat="1" applyAlignment="1">
      <alignment horizontal="left" vertical="top" wrapText="1"/>
    </xf>
    <xf numFmtId="9" fontId="0" fillId="0" borderId="0" xfId="0" applyNumberFormat="1" applyAlignment="1">
      <alignment horizontal="left" vertical="top" wrapText="1"/>
    </xf>
    <xf numFmtId="49" fontId="0" fillId="0" borderId="0" xfId="0" applyNumberFormat="1" applyFill="1" applyAlignment="1">
      <alignment horizontal="left" vertical="top" wrapText="1"/>
    </xf>
    <xf numFmtId="2" fontId="0" fillId="0" borderId="0" xfId="0" applyNumberFormat="1" applyAlignment="1">
      <alignment horizontal="left" vertical="top" wrapText="1"/>
    </xf>
    <xf numFmtId="3" fontId="0" fillId="0" borderId="0" xfId="0" applyNumberFormat="1" applyAlignment="1">
      <alignment horizontal="left" vertical="top" wrapText="1"/>
    </xf>
    <xf numFmtId="0" fontId="3" fillId="9" borderId="0" xfId="6" applyFill="1" applyAlignment="1">
      <alignment horizontal="left" vertical="top" wrapText="1"/>
    </xf>
    <xf numFmtId="164" fontId="0" fillId="0" borderId="0" xfId="0" applyNumberFormat="1" applyFill="1" applyAlignment="1">
      <alignment horizontal="left" vertical="top" wrapText="1"/>
    </xf>
    <xf numFmtId="0" fontId="0" fillId="9" borderId="0" xfId="0" applyNumberFormat="1" applyFill="1" applyAlignment="1">
      <alignment horizontal="left" vertical="top" wrapText="1"/>
    </xf>
    <xf numFmtId="1" fontId="0" fillId="0" borderId="0" xfId="0" applyNumberFormat="1" applyAlignment="1">
      <alignment horizontal="left" vertical="top" wrapText="1"/>
    </xf>
    <xf numFmtId="49" fontId="3" fillId="0" borderId="0" xfId="6" applyNumberFormat="1" applyAlignment="1">
      <alignment horizontal="left" vertical="top" wrapText="1"/>
    </xf>
    <xf numFmtId="0" fontId="0" fillId="0" borderId="0" xfId="0" applyAlignment="1" applyProtection="1">
      <alignment horizontal="left" vertical="top" wrapText="1"/>
      <protection locked="0"/>
    </xf>
    <xf numFmtId="0" fontId="0" fillId="9" borderId="0" xfId="0" applyFill="1" applyAlignment="1">
      <alignment horizontal="left" vertical="top" wrapText="1"/>
    </xf>
    <xf numFmtId="49" fontId="4" fillId="0" borderId="0" xfId="0" applyNumberFormat="1" applyFont="1" applyAlignment="1">
      <alignment horizontal="left" vertical="top" wrapText="1"/>
    </xf>
    <xf numFmtId="164" fontId="0" fillId="9" borderId="0" xfId="0" applyNumberFormat="1" applyFill="1" applyAlignment="1">
      <alignment horizontal="left" vertical="top" wrapText="1"/>
    </xf>
    <xf numFmtId="49" fontId="0" fillId="9" borderId="0" xfId="0" applyNumberFormat="1" applyFill="1" applyAlignment="1">
      <alignment horizontal="left" vertical="top" wrapText="1"/>
    </xf>
    <xf numFmtId="0" fontId="0" fillId="0" borderId="0" xfId="0" applyNumberFormat="1" applyFill="1" applyAlignment="1">
      <alignment horizontal="left" vertical="top" wrapText="1"/>
    </xf>
    <xf numFmtId="2" fontId="0" fillId="0" borderId="0" xfId="0" applyNumberFormat="1" applyFont="1" applyAlignment="1">
      <alignment horizontal="left" vertical="top" wrapText="1"/>
    </xf>
    <xf numFmtId="0" fontId="1" fillId="0" borderId="0" xfId="6" applyFont="1" applyAlignment="1">
      <alignment horizontal="left" vertical="top" wrapText="1"/>
    </xf>
    <xf numFmtId="0" fontId="14" fillId="0" borderId="0" xfId="6" applyFont="1" applyFill="1" applyAlignment="1">
      <alignment horizontal="left" vertical="top" wrapText="1"/>
    </xf>
    <xf numFmtId="16" fontId="3" fillId="0" borderId="0" xfId="6" applyNumberFormat="1" applyFill="1" applyAlignment="1">
      <alignment horizontal="left" vertical="top" wrapText="1"/>
    </xf>
    <xf numFmtId="16" fontId="0" fillId="0" borderId="0" xfId="0" applyNumberFormat="1" applyFill="1" applyAlignment="1">
      <alignment horizontal="left" vertical="top" wrapText="1"/>
    </xf>
    <xf numFmtId="2" fontId="16" fillId="0" borderId="0" xfId="0" applyNumberFormat="1" applyFont="1" applyAlignment="1">
      <alignment horizontal="left" vertical="top" wrapText="1"/>
    </xf>
    <xf numFmtId="16" fontId="0" fillId="0" borderId="0" xfId="0" applyNumberFormat="1" applyAlignment="1">
      <alignment horizontal="left" vertical="top" wrapText="1"/>
    </xf>
    <xf numFmtId="2" fontId="12" fillId="0" borderId="0" xfId="0" applyNumberFormat="1" applyFont="1" applyAlignment="1">
      <alignment horizontal="left" vertical="top" wrapText="1"/>
    </xf>
    <xf numFmtId="2" fontId="16" fillId="0" borderId="0" xfId="0" applyNumberFormat="1" applyFont="1" applyFill="1" applyAlignment="1">
      <alignment horizontal="left" vertical="top" wrapText="1"/>
    </xf>
    <xf numFmtId="165" fontId="0" fillId="0" borderId="0" xfId="0" applyNumberFormat="1" applyAlignment="1">
      <alignment horizontal="left" vertical="top" wrapText="1"/>
    </xf>
    <xf numFmtId="165" fontId="0" fillId="0" borderId="0" xfId="0" applyNumberFormat="1" applyFill="1" applyAlignment="1">
      <alignment horizontal="left" vertical="top" wrapText="1"/>
    </xf>
    <xf numFmtId="165" fontId="0" fillId="0" borderId="0" xfId="0" applyNumberFormat="1" applyAlignment="1">
      <alignment horizontal="left" vertical="center" wrapText="1"/>
    </xf>
    <xf numFmtId="165" fontId="0" fillId="0" borderId="2" xfId="0" applyNumberFormat="1" applyBorder="1" applyAlignment="1">
      <alignment horizontal="left" vertical="center" wrapText="1"/>
    </xf>
    <xf numFmtId="165" fontId="5" fillId="7" borderId="1" xfId="7" applyNumberFormat="1" applyBorder="1" applyAlignment="1">
      <alignment horizontal="left" vertical="center" wrapText="1"/>
    </xf>
    <xf numFmtId="165" fontId="0" fillId="8" borderId="0" xfId="0" applyNumberFormat="1" applyFill="1" applyAlignment="1">
      <alignment horizontal="left" vertical="center" wrapText="1"/>
    </xf>
    <xf numFmtId="0" fontId="3" fillId="0" borderId="0" xfId="6" applyFill="1"/>
    <xf numFmtId="2" fontId="18" fillId="0" borderId="0" xfId="0" applyNumberFormat="1" applyFont="1" applyAlignment="1">
      <alignment horizontal="left" vertical="center" wrapText="1"/>
    </xf>
    <xf numFmtId="16" fontId="3" fillId="0" borderId="0" xfId="6" applyNumberFormat="1" applyAlignment="1">
      <alignment horizontal="left" vertical="center" wrapText="1"/>
    </xf>
    <xf numFmtId="0" fontId="0" fillId="0" borderId="0" xfId="0" applyFont="1" applyFill="1" applyAlignment="1">
      <alignment horizontal="left" vertical="center" wrapText="1"/>
    </xf>
    <xf numFmtId="0" fontId="0" fillId="9" borderId="0" xfId="0" applyNumberFormat="1" applyFill="1" applyAlignment="1">
      <alignment horizontal="left" vertical="center" wrapText="1"/>
    </xf>
    <xf numFmtId="49" fontId="0" fillId="0" borderId="0" xfId="0" applyNumberFormat="1" applyFill="1" applyAlignment="1">
      <alignment horizontal="left" vertical="center" wrapText="1"/>
    </xf>
    <xf numFmtId="1" fontId="0" fillId="0" borderId="0" xfId="0" applyNumberFormat="1" applyAlignment="1">
      <alignment horizontal="left" vertical="center" wrapText="1"/>
    </xf>
    <xf numFmtId="2" fontId="16" fillId="0" borderId="0" xfId="0" applyNumberFormat="1" applyFont="1" applyAlignment="1">
      <alignment horizontal="left" vertical="center" wrapText="1"/>
    </xf>
    <xf numFmtId="16" fontId="3" fillId="0" borderId="0" xfId="6" applyNumberFormat="1" applyFill="1" applyAlignment="1">
      <alignment horizontal="left" vertical="center" wrapText="1"/>
    </xf>
    <xf numFmtId="16" fontId="0" fillId="0" borderId="0" xfId="0" applyNumberFormat="1" applyFill="1" applyAlignment="1">
      <alignment horizontal="left" vertical="center" wrapText="1"/>
    </xf>
  </cellXfs>
  <cellStyles count="8">
    <cellStyle name="60% - Accent2" xfId="1" builtinId="36"/>
    <cellStyle name="60% - Accent3" xfId="2" builtinId="40"/>
    <cellStyle name="60% - Accent4" xfId="3" builtinId="44"/>
    <cellStyle name="60% - Accent5" xfId="4" builtinId="48"/>
    <cellStyle name="60% - Accent6" xfId="5" builtinId="52"/>
    <cellStyle name="Accent1" xfId="7" builtinId="29"/>
    <cellStyle name="Hyperlink" xfId="6" builtinId="8"/>
    <cellStyle name="Normal" xfId="0" builtinId="0"/>
  </cellStyles>
  <dxfs count="138">
    <dxf>
      <font>
        <b/>
        <i val="0"/>
        <strike val="0"/>
        <condense val="0"/>
        <extend val="0"/>
        <outline val="0"/>
        <shadow val="0"/>
        <u val="none"/>
        <vertAlign val="baseline"/>
        <sz val="11"/>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165" formatCode="&quot;€&quot;\ #,##0"/>
      <alignment horizontal="left" vertical="center" textRotation="0" wrapText="1" indent="0" justifyLastLine="0" shrinkToFit="0" readingOrder="0"/>
    </dxf>
    <dxf>
      <numFmt numFmtId="165" formatCode="&quot;€&quot;\ #,##0"/>
      <alignment horizontal="left" vertical="center" textRotation="0" wrapText="1" indent="0" justifyLastLine="0" shrinkToFit="0" readingOrder="0"/>
    </dxf>
    <dxf>
      <numFmt numFmtId="165" formatCode="&quot;€&quot;\ #,##0"/>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30" formatCode="@"/>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2" formatCode="0.00"/>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alignment horizontal="left" vertical="center" textRotation="0" wrapText="1" indent="0" justifyLastLine="0" shrinkToFit="0" readingOrder="0"/>
    </dxf>
    <dxf>
      <border outline="0">
        <top style="thin">
          <color indexed="64"/>
        </top>
      </border>
    </dxf>
    <dxf>
      <alignment horizontal="left" vertical="center" textRotation="0" wrapText="1" indent="0" justifyLastLine="0" shrinkToFit="0" readingOrder="0"/>
    </dxf>
    <dxf>
      <border outline="0">
        <bottom style="thin">
          <color indexed="64"/>
        </bottom>
      </border>
    </dxf>
    <dxf>
      <alignment horizontal="left" vertical="center" textRotation="0" wrapText="1" indent="0" justifyLastLine="0" shrinkToFit="0" readingOrder="0"/>
      <border diagonalUp="0" diagonalDown="0">
        <left style="thin">
          <color indexed="64"/>
        </left>
        <right style="thin">
          <color indexed="64"/>
        </right>
        <top/>
        <bottom/>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104775</xdr:rowOff>
    </xdr:from>
    <xdr:to>
      <xdr:col>0</xdr:col>
      <xdr:colOff>876301</xdr:colOff>
      <xdr:row>0</xdr:row>
      <xdr:rowOff>1180426</xdr:rowOff>
    </xdr:to>
    <xdr:pic>
      <xdr:nvPicPr>
        <xdr:cNvPr id="2" name="picLogo">
          <a:extLst>
            <a:ext uri="{FF2B5EF4-FFF2-40B4-BE49-F238E27FC236}">
              <a16:creationId xmlns:a16="http://schemas.microsoft.com/office/drawing/2014/main" id="{E74DA1D8-027D-47FF-9C46-EA4BC3E0E8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4775"/>
          <a:ext cx="714376" cy="1075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1009650</xdr:colOff>
      <xdr:row>3</xdr:row>
      <xdr:rowOff>142874</xdr:rowOff>
    </xdr:from>
    <xdr:to>
      <xdr:col>1</xdr:col>
      <xdr:colOff>8105774</xdr:colOff>
      <xdr:row>4</xdr:row>
      <xdr:rowOff>2667000</xdr:rowOff>
    </xdr:to>
    <xdr:sp macro="" textlink="">
      <xdr:nvSpPr>
        <xdr:cNvPr id="3" name="TextBox 2">
          <a:extLst>
            <a:ext uri="{FF2B5EF4-FFF2-40B4-BE49-F238E27FC236}">
              <a16:creationId xmlns:a16="http://schemas.microsoft.com/office/drawing/2014/main" id="{958F358E-46A1-495E-A47B-5D3C20AF8DA3}"/>
            </a:ext>
          </a:extLst>
        </xdr:cNvPr>
        <xdr:cNvSpPr txBox="1"/>
      </xdr:nvSpPr>
      <xdr:spPr>
        <a:xfrm>
          <a:off x="1009650" y="1943099"/>
          <a:ext cx="8115299" cy="2676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Definition</a:t>
          </a:r>
          <a:r>
            <a:rPr lang="en-GB" sz="1200" b="1" baseline="0"/>
            <a:t> Box: Financial Instruments</a:t>
          </a:r>
        </a:p>
        <a:p>
          <a:endParaRPr lang="en-GB" sz="1200" b="1" i="1" baseline="0"/>
        </a:p>
        <a:p>
          <a:r>
            <a:rPr lang="en-GB" sz="1100" i="1"/>
            <a:t>Grants</a:t>
          </a:r>
          <a:r>
            <a:rPr lang="en-GB" sz="1100" i="1" baseline="0"/>
            <a:t>/subsidies</a:t>
          </a:r>
          <a:r>
            <a:rPr lang="en-GB" sz="1100" baseline="0"/>
            <a:t>: monies given by the government or other institution for a particular purpose, e.g. research</a:t>
          </a:r>
        </a:p>
        <a:p>
          <a:r>
            <a:rPr lang="en-GB" sz="1100" i="1"/>
            <a:t>Debt financing</a:t>
          </a:r>
          <a:r>
            <a:rPr lang="en-GB" sz="1100"/>
            <a:t>:</a:t>
          </a:r>
          <a:r>
            <a:rPr lang="en-GB" sz="1100" baseline="0"/>
            <a:t> activity in which the borrower must repay the loan plus interest at the end of a set period </a:t>
          </a:r>
        </a:p>
        <a:p>
          <a:r>
            <a:rPr lang="en-GB" sz="1100" i="1" baseline="0"/>
            <a:t>Equity finance</a:t>
          </a:r>
          <a:r>
            <a:rPr lang="en-GB" sz="1100" baseline="0"/>
            <a:t>: method of raising funds by selling shares of the organisation to the public, institutional investors, or financial institutions </a:t>
          </a:r>
        </a:p>
        <a:p>
          <a:r>
            <a:rPr lang="en-GB" sz="1100" i="1"/>
            <a:t>Risk-sharing facility</a:t>
          </a:r>
          <a:r>
            <a:rPr lang="en-GB" sz="1100"/>
            <a:t>: method of managing</a:t>
          </a:r>
          <a:r>
            <a:rPr lang="en-GB" sz="1100" baseline="0"/>
            <a:t> risk exposure by distributing consequences of risk among various participants in an organisation or business syndicate</a:t>
          </a:r>
        </a:p>
        <a:p>
          <a:r>
            <a:rPr lang="en-GB" sz="1100" i="1" baseline="0"/>
            <a:t>Guarantees: an </a:t>
          </a:r>
          <a:r>
            <a:rPr lang="en-GB" sz="1100" i="0" baseline="0"/>
            <a:t>undertaking to pay debt in the event of default by the responsible party</a:t>
          </a:r>
        </a:p>
        <a:p>
          <a:r>
            <a:rPr lang="en-GB" sz="1100" i="1" baseline="0"/>
            <a:t>Tax rebates and exemptions: </a:t>
          </a:r>
          <a:r>
            <a:rPr lang="en-GB" sz="1100" i="0" baseline="0"/>
            <a:t>government incentives which may take the form of excusing entitites from paying tax on certain investments, insurances, long term capital gains, etc., or refunding a certain amount of taxes paid in the previous year </a:t>
          </a:r>
        </a:p>
        <a:p>
          <a:r>
            <a:rPr lang="en-GB" sz="1100" i="1" baseline="0"/>
            <a:t>Energy supplier obligations: </a:t>
          </a:r>
          <a:r>
            <a:rPr lang="en-GB" sz="1100" i="0" baseline="0"/>
            <a:t>obligation on a licensed electircity supplier to source proportion of supply from eligible sources or to meet other such similar targets</a:t>
          </a:r>
        </a:p>
        <a:p>
          <a:r>
            <a:rPr lang="en-GB" sz="1100" i="1"/>
            <a:t>Third party financing: </a:t>
          </a:r>
          <a:r>
            <a:rPr lang="en-GB" sz="1100" i="0"/>
            <a:t>Support with</a:t>
          </a:r>
          <a:r>
            <a:rPr lang="en-GB" sz="1100" i="0" baseline="0"/>
            <a:t> the aim of securing financing from another outside investor party </a:t>
          </a:r>
          <a:endParaRPr lang="en-GB" sz="1100" i="1"/>
        </a:p>
      </xdr:txBody>
    </xdr:sp>
    <xdr:clientData/>
  </xdr:twoCellAnchor>
  <xdr:twoCellAnchor>
    <xdr:from>
      <xdr:col>2</xdr:col>
      <xdr:colOff>0</xdr:colOff>
      <xdr:row>3</xdr:row>
      <xdr:rowOff>133351</xdr:rowOff>
    </xdr:from>
    <xdr:to>
      <xdr:col>12</xdr:col>
      <xdr:colOff>552449</xdr:colOff>
      <xdr:row>4</xdr:row>
      <xdr:rowOff>2276475</xdr:rowOff>
    </xdr:to>
    <xdr:sp macro="" textlink="">
      <xdr:nvSpPr>
        <xdr:cNvPr id="4" name="TextBox 3">
          <a:extLst>
            <a:ext uri="{FF2B5EF4-FFF2-40B4-BE49-F238E27FC236}">
              <a16:creationId xmlns:a16="http://schemas.microsoft.com/office/drawing/2014/main" id="{7F6848B4-AE37-4CC5-B33A-F591C9FAF656}"/>
            </a:ext>
          </a:extLst>
        </xdr:cNvPr>
        <xdr:cNvSpPr txBox="1"/>
      </xdr:nvSpPr>
      <xdr:spPr>
        <a:xfrm>
          <a:off x="9886950" y="1933576"/>
          <a:ext cx="7924799" cy="2295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t>Sector</a:t>
          </a:r>
          <a:r>
            <a:rPr lang="en-GB" sz="1100" b="1" i="0" baseline="0"/>
            <a:t> applicability</a:t>
          </a:r>
        </a:p>
        <a:p>
          <a:endParaRPr lang="en-GB" sz="1100" b="1" i="0" baseline="0"/>
        </a:p>
        <a:p>
          <a:r>
            <a:rPr lang="en-GB" sz="1100" b="0" i="0" baseline="0"/>
            <a:t>There are two key sectors with relation to the SET Plan Action 6: "Iron and Steel" and"Chemicals and Pharmaceuticals". </a:t>
          </a:r>
        </a:p>
        <a:p>
          <a:r>
            <a:rPr lang="en-GB" sz="1100" b="0" i="0" baseline="0"/>
            <a:t>"Heating and Cooling" and "Systems" represent priority areas with cross-sectoral dimenisons. </a:t>
          </a:r>
        </a:p>
        <a:p>
          <a:endParaRPr lang="en-GB" sz="1100" b="0" i="0" baseline="0"/>
        </a:p>
        <a:p>
          <a:r>
            <a:rPr lang="en-GB" sz="1100" b="0" i="0" baseline="0"/>
            <a:t>However, many funding programmes are applicable to broader industry. Therefore, the categorisation of "</a:t>
          </a:r>
          <a:r>
            <a:rPr lang="en-GB" sz="1100" b="0" i="0"/>
            <a:t>All sectors" for </a:t>
          </a:r>
          <a:r>
            <a:rPr lang="en-GB" sz="1100" b="1" i="0"/>
            <a:t>sector applicability</a:t>
          </a:r>
          <a:r>
            <a:rPr lang="en-GB" sz="1100" b="0" i="0"/>
            <a:t> of each fund refers to applicability to</a:t>
          </a:r>
          <a:r>
            <a:rPr lang="en-GB" sz="1100" b="0" i="0" baseline="0"/>
            <a:t> all four areas</a:t>
          </a:r>
          <a:r>
            <a:rPr lang="en-GB" sz="1100" b="0" i="0"/>
            <a:t>: Iron &amp; Steel, Chemicals &amp; Pharmaceuticals, Heating and Cooling,</a:t>
          </a:r>
          <a:r>
            <a:rPr lang="en-GB" sz="1100" b="0" i="0" baseline="0"/>
            <a:t> and Systems. </a:t>
          </a:r>
          <a:r>
            <a:rPr lang="en-GB" sz="1100" b="0" i="0"/>
            <a:t> </a:t>
          </a:r>
        </a:p>
        <a:p>
          <a:endParaRPr lang="en-GB" sz="1100" b="0" i="0"/>
        </a:p>
        <a:p>
          <a:r>
            <a:rPr lang="en-GB" sz="1100" b="0" i="0"/>
            <a:t>Similarly,</a:t>
          </a:r>
          <a:r>
            <a:rPr lang="en-GB" sz="1100" b="0" i="0" baseline="0"/>
            <a:t> w</a:t>
          </a:r>
          <a:r>
            <a:rPr lang="en-GB" sz="1100" b="0" i="0"/>
            <a:t>ith regard to the </a:t>
          </a:r>
          <a:r>
            <a:rPr lang="en-GB" sz="1100" b="1" i="0"/>
            <a:t>focus area </a:t>
          </a:r>
          <a:r>
            <a:rPr lang="en-GB" sz="1100" b="0" i="0"/>
            <a:t>of each programme,</a:t>
          </a:r>
          <a:r>
            <a:rPr lang="en-GB" sz="1100" b="0" i="0" baseline="0"/>
            <a:t> "cross-cutting R&amp;I" refers to research and innovation with cross-sectoral components, e.g. systems integration, while "sector-specific R&amp;I" is relevant for research and innovation with a focus on one particular sector. </a:t>
          </a:r>
          <a:endParaRPr lang="en-GB" sz="1100" b="0" i="0"/>
        </a:p>
      </xdr:txBody>
    </xdr:sp>
    <xdr:clientData/>
  </xdr:twoCellAnchor>
  <xdr:twoCellAnchor>
    <xdr:from>
      <xdr:col>1</xdr:col>
      <xdr:colOff>0</xdr:colOff>
      <xdr:row>5</xdr:row>
      <xdr:rowOff>0</xdr:rowOff>
    </xdr:from>
    <xdr:to>
      <xdr:col>1</xdr:col>
      <xdr:colOff>8115299</xdr:colOff>
      <xdr:row>5</xdr:row>
      <xdr:rowOff>2676526</xdr:rowOff>
    </xdr:to>
    <xdr:sp macro="" textlink="">
      <xdr:nvSpPr>
        <xdr:cNvPr id="5" name="TextBox 4">
          <a:extLst>
            <a:ext uri="{FF2B5EF4-FFF2-40B4-BE49-F238E27FC236}">
              <a16:creationId xmlns:a16="http://schemas.microsoft.com/office/drawing/2014/main" id="{47DADE8C-C8C1-4BE9-9FBD-9BBDFDF0E093}"/>
            </a:ext>
          </a:extLst>
        </xdr:cNvPr>
        <xdr:cNvSpPr txBox="1"/>
      </xdr:nvSpPr>
      <xdr:spPr>
        <a:xfrm>
          <a:off x="1019175" y="4733925"/>
          <a:ext cx="8115299" cy="2676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t>Definition</a:t>
          </a:r>
          <a:r>
            <a:rPr lang="en-GB" sz="1100" b="1" i="0" baseline="0"/>
            <a:t> Box: Technology Readiness Level (TRL)</a:t>
          </a:r>
        </a:p>
        <a:p>
          <a:endParaRPr lang="en-GB" sz="1100" b="1" i="0"/>
        </a:p>
        <a:p>
          <a:r>
            <a:rPr lang="en-GB" sz="1100" b="0" i="1"/>
            <a:t>1: Basic principles covered</a:t>
          </a:r>
          <a:r>
            <a:rPr lang="en-GB" sz="1100" b="0" i="1" baseline="0"/>
            <a:t> </a:t>
          </a:r>
        </a:p>
        <a:p>
          <a:r>
            <a:rPr lang="en-GB" sz="1100" b="0" i="1"/>
            <a:t>2:</a:t>
          </a:r>
          <a:r>
            <a:rPr lang="en-GB" sz="1100" b="0" i="1" baseline="0"/>
            <a:t> T</a:t>
          </a:r>
          <a:r>
            <a:rPr lang="en-GB" sz="1100" b="0" i="1"/>
            <a:t>echnology concept formulated</a:t>
          </a:r>
        </a:p>
        <a:p>
          <a:r>
            <a:rPr lang="en-GB" sz="1100" b="0" i="1"/>
            <a:t>3:</a:t>
          </a:r>
          <a:r>
            <a:rPr lang="en-GB" sz="1100" b="0" i="1" baseline="0"/>
            <a:t> E</a:t>
          </a:r>
          <a:r>
            <a:rPr lang="en-GB" sz="1100" b="0" i="1"/>
            <a:t>xperimental proof of concept</a:t>
          </a:r>
        </a:p>
        <a:p>
          <a:r>
            <a:rPr lang="en-GB" sz="1100" b="0" i="1"/>
            <a:t>4:</a:t>
          </a:r>
          <a:r>
            <a:rPr lang="en-GB" sz="1100" b="0" i="1" baseline="0"/>
            <a:t> T</a:t>
          </a:r>
          <a:r>
            <a:rPr lang="en-GB" sz="1100" b="0" i="1"/>
            <a:t>echnology validated in lab</a:t>
          </a:r>
        </a:p>
        <a:p>
          <a:r>
            <a:rPr lang="en-GB" sz="1100" b="0" i="1"/>
            <a:t>5:</a:t>
          </a:r>
          <a:r>
            <a:rPr lang="en-GB" sz="1100" b="0" i="1" baseline="0"/>
            <a:t> T</a:t>
          </a:r>
          <a:r>
            <a:rPr lang="en-GB" sz="1100" b="0" i="1"/>
            <a:t>echnology validated in relevant environment (industrially relevant envrionment in the case of key enabling technologies)</a:t>
          </a:r>
        </a:p>
        <a:p>
          <a:r>
            <a:rPr lang="en-GB" sz="1100" b="0" i="1"/>
            <a:t>6:</a:t>
          </a:r>
          <a:r>
            <a:rPr lang="en-GB" sz="1100" b="0" i="1" baseline="0"/>
            <a:t> T</a:t>
          </a:r>
          <a:r>
            <a:rPr lang="en-GB" sz="1100" b="0" i="1"/>
            <a:t>echnology demonstrated in relevant environment (industrially relevant environment in the case of key enabling technologies)</a:t>
          </a:r>
        </a:p>
        <a:p>
          <a:r>
            <a:rPr lang="en-GB" sz="1100" b="0" i="1"/>
            <a:t>7: System prototype demonstration in operational environment</a:t>
          </a:r>
        </a:p>
        <a:p>
          <a:r>
            <a:rPr lang="en-GB" sz="1100" b="0" i="1"/>
            <a:t>8:</a:t>
          </a:r>
          <a:r>
            <a:rPr lang="en-GB" sz="1100" b="0" i="1" baseline="0"/>
            <a:t> S</a:t>
          </a:r>
          <a:r>
            <a:rPr lang="en-GB" sz="1100" b="0" i="1"/>
            <a:t>ystem complete and qualified</a:t>
          </a:r>
        </a:p>
        <a:p>
          <a:r>
            <a:rPr lang="en-GB" sz="1100" b="0" i="1"/>
            <a:t>9: Actual system proven in operation envrionment (competitive manufacturing in the case of key enabling technologies; or in space)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c.r-live.ricardo.com\DavWWWRoot\projects\ED12108\Documents\3%20Project%20delivery\4%20Tasks\T3\SET%20Plan%20Task%203%20Data%20collection%20masterspreadshe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ables/table1.xml><?xml version="1.0" encoding="utf-8"?>
<table xmlns="http://schemas.openxmlformats.org/spreadsheetml/2006/main" id="2" name="Table33" displayName="Table33" ref="A2:AR150" totalsRowShown="0" headerRowDxfId="48" dataDxfId="46" headerRowBorderDxfId="47" tableBorderDxfId="45" headerRowCellStyle="60% - Accent5">
  <autoFilter ref="A2:AR150"/>
  <sortState ref="A3:AR150">
    <sortCondition ref="E3:E150"/>
    <sortCondition ref="A3:A150"/>
  </sortState>
  <tableColumns count="44">
    <tableColumn id="1" name="Name of financing programme" dataDxfId="44"/>
    <tableColumn id="41" name="Link to financing programme website" dataDxfId="43" dataCellStyle="Hyperlink"/>
    <tableColumn id="42" name="Focus area of programme" dataDxfId="42"/>
    <tableColumn id="2" name="Type of energy measure incentivised" dataDxfId="41"/>
    <tableColumn id="3" name="Country / region" dataDxfId="40"/>
    <tableColumn id="4" name="Description" dataDxfId="39"/>
    <tableColumn id="5" name="Financial Instrument" dataDxfId="38"/>
    <tableColumn id="6" name="Sector applicability" dataDxfId="37"/>
    <tableColumn id="7" name="Public or private finance" dataDxfId="36"/>
    <tableColumn id="43" name="Source of finance" dataDxfId="35"/>
    <tableColumn id="8" name="TRL (1-9)" dataDxfId="34"/>
    <tableColumn id="9" name="Link to eligibility criteria" dataDxfId="33"/>
    <tableColumn id="45" name="Description of eligibility criteria" dataDxfId="32"/>
    <tableColumn id="11" name="Associated services" dataDxfId="31"/>
    <tableColumn id="13" name="Description of possible policy interaction" dataDxfId="30"/>
    <tableColumn id="14" name="Number of projects funded by scheme" dataDxfId="29"/>
    <tableColumn id="15" name="Financial size in EUR (Total size of finance available from programme (budget, unless indicated otherwise)" dataDxfId="28"/>
    <tableColumn id="12" name="Bottom range of typical size of projects in EUR" dataDxfId="27"/>
    <tableColumn id="40" name="Upper range of typical size of projects in EUR" dataDxfId="26"/>
    <tableColumn id="37" name="Co-funding required (Y/N)?" dataDxfId="25"/>
    <tableColumn id="10" name="State aid rules that apply" dataDxfId="24"/>
    <tableColumn id="38" name="Timeframe for applications" dataDxfId="23"/>
    <tableColumn id="39" name="Typical duration of projects (in months)" dataDxfId="22"/>
    <tableColumn id="16" name="Comments on long term vision of scheme " dataDxfId="21"/>
    <tableColumn id="17" name="% private finance required" dataDxfId="20"/>
    <tableColumn id="18" name="Required return on investment" dataDxfId="19"/>
    <tableColumn id="19" name="Max default risk" dataDxfId="18"/>
    <tableColumn id="20" name="Revolving character of funding" dataDxfId="17"/>
    <tableColumn id="21" name="Average loan maturity " dataDxfId="16"/>
    <tableColumn id="22" name="Market or concessional terms applicable" dataDxfId="15"/>
    <tableColumn id="23" name="Size of consessional terms" dataDxfId="14"/>
    <tableColumn id="24" name="Interest / default rate" dataDxfId="13"/>
    <tableColumn id="25" name="Debt/equity ratio requirements" dataDxfId="12"/>
    <tableColumn id="26" name="Volume of current credit financing" dataDxfId="11"/>
    <tableColumn id="27" name="Volume of current debt financing" dataDxfId="10"/>
    <tableColumn id="28" name="Default risk" dataDxfId="9"/>
    <tableColumn id="29" name="Fee charged for guarantee" dataDxfId="8"/>
    <tableColumn id="30" name="Size" dataDxfId="7"/>
    <tableColumn id="31" name="Market or concessional rate" dataDxfId="6"/>
    <tableColumn id="32" name="Description of payment scheme (e.g. up-front, exploitation, period)" dataDxfId="5"/>
    <tableColumn id="33" name="Ratio own contribution vs grant targeted" dataDxfId="4"/>
    <tableColumn id="34" name="Eligibility criteria2" dataDxfId="3"/>
    <tableColumn id="35" name="Reference" dataDxfId="2"/>
    <tableColumn id="36" name="Other comments" dataDxfId="1"/>
  </tableColumns>
  <tableStyleInfo name="TableStyleLight18" showFirstColumn="0" showLastColumn="0" showRowStripes="0" showColumnStripes="0"/>
</table>
</file>

<file path=xl/tables/table2.xml><?xml version="1.0" encoding="utf-8"?>
<table xmlns="http://schemas.openxmlformats.org/spreadsheetml/2006/main" id="1" name="Table1" displayName="Table1" ref="A3:K36" totalsRowShown="0" headerRowDxfId="0">
  <autoFilter ref="A3:K36"/>
  <tableColumns count="11">
    <tableColumn id="1" name="Focus area of programme"/>
    <tableColumn id="2" name="Type of energy measure incentivised"/>
    <tableColumn id="3" name="Country / Region"/>
    <tableColumn id="4" name="Financial instrument"/>
    <tableColumn id="5" name="Sector applicability"/>
    <tableColumn id="6" name="Public or private finance"/>
    <tableColumn id="7" name="Source of finance"/>
    <tableColumn id="8" name="TRL"/>
    <tableColumn id="9" name="State aid rules that apply"/>
    <tableColumn id="10" name="Associated services"/>
    <tableColumn id="11" name="Co-funding required"/>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businessfinland.fi/en/for-finnish-customers/services/funding/energy-aid/" TargetMode="External"/><Relationship Id="rId21" Type="http://schemas.openxmlformats.org/officeDocument/2006/relationships/hyperlink" Target="https://eur-lex.europa.eu/legal-content/EN/TXT/HTML/?uri=CELEX:52018PC0439&amp;from=EN" TargetMode="External"/><Relationship Id="rId42" Type="http://schemas.openxmlformats.org/officeDocument/2006/relationships/hyperlink" Target="https://www.eif.org/what_we_do/guarantees/single_eu_debt_instrument/cosme-loan-facility-growth/call/cosme-lgf-call-for-expression-of-interest-final.pdf" TargetMode="External"/><Relationship Id="rId63" Type="http://schemas.openxmlformats.org/officeDocument/2006/relationships/hyperlink" Target="http://www.polseff.org/en/small-medium-enterprises" TargetMode="External"/><Relationship Id="rId84" Type="http://schemas.openxmlformats.org/officeDocument/2006/relationships/hyperlink" Target="https://www.ebrd.com/work-with-us/projects/psd/turseff-iii.html" TargetMode="External"/><Relationship Id="rId138" Type="http://schemas.openxmlformats.org/officeDocument/2006/relationships/hyperlink" Target="https://www.energimyndigheten.se/globalassets/utlysningar/termo/full-utlysningstext_termo.pdf" TargetMode="External"/><Relationship Id="rId159" Type="http://schemas.openxmlformats.org/officeDocument/2006/relationships/hyperlink" Target="https://www.mi.government.bg/en/themes/national-innovation-fund-19-287.html" TargetMode="External"/><Relationship Id="rId170" Type="http://schemas.openxmlformats.org/officeDocument/2006/relationships/hyperlink" Target="https://www.innosuisse.ch/inno/en/home/thematische-programme/foerderprogramm-energie.html" TargetMode="External"/><Relationship Id="rId191" Type="http://schemas.openxmlformats.org/officeDocument/2006/relationships/hyperlink" Target="https://www.maltaenterprise.com/sites/default/files/Investment%20Aid%20Tax%20Credits%20Incentive%20Guidelines%20%28Version%203.3%29.pdf" TargetMode="External"/><Relationship Id="rId205" Type="http://schemas.openxmlformats.org/officeDocument/2006/relationships/hyperlink" Target="https://www.eurostars-eureka.eu/content/eurostars-eligibility-guidelines" TargetMode="External"/><Relationship Id="rId226" Type="http://schemas.openxmlformats.org/officeDocument/2006/relationships/hyperlink" Target="https://www.nordicenergy.org/funding/" TargetMode="External"/><Relationship Id="rId247" Type="http://schemas.openxmlformats.org/officeDocument/2006/relationships/hyperlink" Target="https://www.fwo.be/en/the-fwo/" TargetMode="External"/><Relationship Id="rId107" Type="http://schemas.openxmlformats.org/officeDocument/2006/relationships/hyperlink" Target="https://www.eif.org/news_centre/publications/innovfin_technology_transfer.pdf" TargetMode="External"/><Relationship Id="rId268" Type="http://schemas.openxmlformats.org/officeDocument/2006/relationships/hyperlink" Target="https://www.forskningsradet.no/en/call-for-proposals/" TargetMode="External"/><Relationship Id="rId11" Type="http://schemas.openxmlformats.org/officeDocument/2006/relationships/hyperlink" Target="https://www.mi.government.bg/en/themes/national-innovation-fund-19-287.html" TargetMode="External"/><Relationship Id="rId32" Type="http://schemas.openxmlformats.org/officeDocument/2006/relationships/hyperlink" Target="https://www.amberinfrastructure.com/media/2092/meef-fact-sheet.pdf" TargetMode="External"/><Relationship Id="rId53" Type="http://schemas.openxmlformats.org/officeDocument/2006/relationships/hyperlink" Target="https://www.eif.org/news_centre/publications/eif_innovfin_venture_capital_en.pdf" TargetMode="External"/><Relationship Id="rId74" Type="http://schemas.openxmlformats.org/officeDocument/2006/relationships/hyperlink" Target="https://www.bgeef.com/en/" TargetMode="External"/><Relationship Id="rId128" Type="http://schemas.openxmlformats.org/officeDocument/2006/relationships/hyperlink" Target="http://www.climit.no/en" TargetMode="External"/><Relationship Id="rId149" Type="http://schemas.openxmlformats.org/officeDocument/2006/relationships/hyperlink" Target="https://www.mi.government.bg/en/themes/national-innovation-fund-19-287.html" TargetMode="External"/><Relationship Id="rId5" Type="http://schemas.openxmlformats.org/officeDocument/2006/relationships/hyperlink" Target="https://www.spire2030.eu/intro" TargetMode="External"/><Relationship Id="rId95" Type="http://schemas.openxmlformats.org/officeDocument/2006/relationships/hyperlink" Target="https://ec.europa.eu/clima/policies/innovation-fund_en" TargetMode="External"/><Relationship Id="rId160" Type="http://schemas.openxmlformats.org/officeDocument/2006/relationships/hyperlink" Target="http://www.mcit.gov.cy/mcit/sit/sit.nsf/32177ee11d0d6003c225816f001d4b05/f4c9e0e8aa03b35dc22581930028fdf4" TargetMode="External"/><Relationship Id="rId181" Type="http://schemas.openxmlformats.org/officeDocument/2006/relationships/hyperlink" Target="https://www.eib.org/en/products/blending/pf4ee/index.htm" TargetMode="External"/><Relationship Id="rId216" Type="http://schemas.openxmlformats.org/officeDocument/2006/relationships/hyperlink" Target="https://www.vlaio.be/nl/andere-doelgroepen/flanders-innovation-entrepreneurship/subsidies-entrepreneurs/subsidies" TargetMode="External"/><Relationship Id="rId237" Type="http://schemas.openxmlformats.org/officeDocument/2006/relationships/hyperlink" Target="https://eic.ec.europa.eu/system/files/2021-03/EIC%20Work%20Programme%202021.pdf" TargetMode="External"/><Relationship Id="rId258" Type="http://schemas.openxmlformats.org/officeDocument/2006/relationships/hyperlink" Target="https://www.kik.ee/en/supported-activities" TargetMode="External"/><Relationship Id="rId22" Type="http://schemas.openxmlformats.org/officeDocument/2006/relationships/hyperlink" Target="https://eur-lex.europa.eu/legal-content/EN/TXT/HTML/?uri=CELEX:52018PC0435&amp;from=EN" TargetMode="External"/><Relationship Id="rId43" Type="http://schemas.openxmlformats.org/officeDocument/2006/relationships/hyperlink" Target="https://ec.europa.eu/clima/policies/innovation-fund_en" TargetMode="External"/><Relationship Id="rId64" Type="http://schemas.openxmlformats.org/officeDocument/2006/relationships/hyperlink" Target="https://www.midseff.com/assets/frontend/uploads/pdf/uygunluk_en.pdf" TargetMode="External"/><Relationship Id="rId118" Type="http://schemas.openxmlformats.org/officeDocument/2006/relationships/hyperlink" Target="https://www.maaseutu.fi/en/the-rural-network/rural-development-program/" TargetMode="External"/><Relationship Id="rId139" Type="http://schemas.openxmlformats.org/officeDocument/2006/relationships/hyperlink" Target="https://resource-sip.se/content/uploads/2019/02/organisationshandbok-resource-etapp-2.pdf" TargetMode="External"/><Relationship Id="rId85" Type="http://schemas.openxmlformats.org/officeDocument/2006/relationships/hyperlink" Target="https://ec.europa.eu/programmes/horizon2020/en/h2020-section/fast-track-innovation-pilot" TargetMode="External"/><Relationship Id="rId150" Type="http://schemas.openxmlformats.org/officeDocument/2006/relationships/hyperlink" Target="https://www.fi-compass.eu/" TargetMode="External"/><Relationship Id="rId171" Type="http://schemas.openxmlformats.org/officeDocument/2006/relationships/hyperlink" Target="http://www.snf.ch/en/funding/Pages/default.aspx" TargetMode="External"/><Relationship Id="rId192" Type="http://schemas.openxmlformats.org/officeDocument/2006/relationships/hyperlink" Target="https://www.rvo.nl/subsidies-regelingen/subsidies-energie-innovatie-topsector-energie/voorwaarden-tse/algemene-criteria" TargetMode="External"/><Relationship Id="rId206" Type="http://schemas.openxmlformats.org/officeDocument/2006/relationships/hyperlink" Target="https://www.buildup.eu/sites/default/files/content/Guia_elegiblidad_v16_0.pdf" TargetMode="External"/><Relationship Id="rId227" Type="http://schemas.openxmlformats.org/officeDocument/2006/relationships/hyperlink" Target="https://www.climate-kic.org/get-involved/apply-for-a-grant/" TargetMode="External"/><Relationship Id="rId248" Type="http://schemas.openxmlformats.org/officeDocument/2006/relationships/hyperlink" Target="https://www.fwo.be/en/fellowships-funding/regulations/" TargetMode="External"/><Relationship Id="rId269" Type="http://schemas.openxmlformats.org/officeDocument/2006/relationships/hyperlink" Target="https://www.enova.no/" TargetMode="External"/><Relationship Id="rId12" Type="http://schemas.openxmlformats.org/officeDocument/2006/relationships/hyperlink" Target="https://ec.europa.eu/energy/sites/ener/files/documents/pt_building_renov_2017_pt.pdf" TargetMode="External"/><Relationship Id="rId33" Type="http://schemas.openxmlformats.org/officeDocument/2006/relationships/hyperlink" Target="https://www.ukri.org/funding/how-to-apply/eligibility/" TargetMode="External"/><Relationship Id="rId108" Type="http://schemas.openxmlformats.org/officeDocument/2006/relationships/hyperlink" Target="https://www.eib.org/en/products/blending/innovfin/products/thematic-investment-platforms.htm" TargetMode="External"/><Relationship Id="rId129" Type="http://schemas.openxmlformats.org/officeDocument/2006/relationships/hyperlink" Target="https://www.forskningsradet.no/siteassets/programmer/programplaner/energix-work-programme-and-attachment.pdf" TargetMode="External"/><Relationship Id="rId54" Type="http://schemas.openxmlformats.org/officeDocument/2006/relationships/hyperlink" Target="https://www.eif.org/news_centre/publications/innovfin-equity-leaflets/innovfin_funds_of_funds.pdf" TargetMode="External"/><Relationship Id="rId75" Type="http://schemas.openxmlformats.org/officeDocument/2006/relationships/hyperlink" Target="http://www.mcit.gov.cy/mcit/sit/sit.nsf/All/F4C9E0E8AA03B35DC22581930028FDF4?OpenDocument&amp;highlight=Development%20New%20Innovative%20Products,Services" TargetMode="External"/><Relationship Id="rId96" Type="http://schemas.openxmlformats.org/officeDocument/2006/relationships/hyperlink" Target="https://www.innoradar.eu/" TargetMode="External"/><Relationship Id="rId140" Type="http://schemas.openxmlformats.org/officeDocument/2006/relationships/hyperlink" Target="http://www.energimyndigheten.se/forskning-och-innovation/forskning/verktyg-for-kommersialisering/demonstrationsprojekt/" TargetMode="External"/><Relationship Id="rId161" Type="http://schemas.openxmlformats.org/officeDocument/2006/relationships/hyperlink" Target="https://www.euki.de/wp-content/uploads/2018/11/fact-sheet-energy-efficiency-obligation-scheme-dk.pdf" TargetMode="External"/><Relationship Id="rId182" Type="http://schemas.openxmlformats.org/officeDocument/2006/relationships/hyperlink" Target="https://www.maaseutu.fi/globalassets/rural_fi/rural-program/rural_development_programme_2014-2020.pdf" TargetMode="External"/><Relationship Id="rId217" Type="http://schemas.openxmlformats.org/officeDocument/2006/relationships/hyperlink" Target="https://www.ffg.at/" TargetMode="External"/><Relationship Id="rId6" Type="http://schemas.openxmlformats.org/officeDocument/2006/relationships/hyperlink" Target="https://www.eib.org/en/products/blending/innovfin/index.htm" TargetMode="External"/><Relationship Id="rId238" Type="http://schemas.openxmlformats.org/officeDocument/2006/relationships/hyperlink" Target="https://www.amazon.co.uk/gp/css/order-history?ref_=nav_orders_firsthttps://eic.ec.europa.eu/eic-funding-opportunities/eic-transition_en" TargetMode="External"/><Relationship Id="rId259" Type="http://schemas.openxmlformats.org/officeDocument/2006/relationships/hyperlink" Target="https://www.kredex.ee/en" TargetMode="External"/><Relationship Id="rId23" Type="http://schemas.openxmlformats.org/officeDocument/2006/relationships/hyperlink" Target="https://ec.europa.eu/inea/en/connecting-europe-facility/cef-energy/how-apply" TargetMode="External"/><Relationship Id="rId119" Type="http://schemas.openxmlformats.org/officeDocument/2006/relationships/hyperlink" Target="https://www.edf.fr/pulse/croissance" TargetMode="External"/><Relationship Id="rId270" Type="http://schemas.openxmlformats.org/officeDocument/2006/relationships/hyperlink" Target="https://www.innovasjonnorge.no/en/start-page/eea-norway-grants/" TargetMode="External"/><Relationship Id="rId44" Type="http://schemas.openxmlformats.org/officeDocument/2006/relationships/hyperlink" Target="https://ec.europa.eu/digital-single-market/en/innovation-radar" TargetMode="External"/><Relationship Id="rId65" Type="http://schemas.openxmlformats.org/officeDocument/2006/relationships/hyperlink" Target="https://eur-lex.europa.eu/legal-content/EN/TXT/PDF/?uri=CELEX:32018L0410&amp;from=EN" TargetMode="External"/><Relationship Id="rId86" Type="http://schemas.openxmlformats.org/officeDocument/2006/relationships/hyperlink" Target="https://ec.europa.eu/digital-single-market/en/fet-projects-portfolio" TargetMode="External"/><Relationship Id="rId130" Type="http://schemas.openxmlformats.org/officeDocument/2006/relationships/hyperlink" Target="https://www.garval.pt/fotos/produtos_documentos/documento_de_divulgacao_eficencia_energetica_5727204645c4dcff998aa1_3502097065c62f9b4db433.pdf" TargetMode="External"/><Relationship Id="rId151" Type="http://schemas.openxmlformats.org/officeDocument/2006/relationships/hyperlink" Target="https://energie.wallonie.be/fr/audits-et-etudes-amure.html?IDC=6374" TargetMode="External"/><Relationship Id="rId172" Type="http://schemas.openxmlformats.org/officeDocument/2006/relationships/hyperlink" Target="http://www.snf.ch/en/theSNSF/evaluation-procedures/Pages/default.aspx" TargetMode="External"/><Relationship Id="rId193" Type="http://schemas.openxmlformats.org/officeDocument/2006/relationships/hyperlink" Target="https://www.rvo.nl/subsidies-regelingen/subsidies-energie-innovatie-topsector-energie/voorwaarden-tse/algemene-criteria" TargetMode="External"/><Relationship Id="rId202" Type="http://schemas.openxmlformats.org/officeDocument/2006/relationships/hyperlink" Target="http://www.cyted.org/en/node/4803" TargetMode="External"/><Relationship Id="rId207" Type="http://schemas.openxmlformats.org/officeDocument/2006/relationships/hyperlink" Target="https://formas.se/en/start-page/archive/calls/2019-02-26-annual-open-call-2019---research-and-development-projects.html" TargetMode="External"/><Relationship Id="rId223" Type="http://schemas.openxmlformats.org/officeDocument/2006/relationships/hyperlink" Target="https://eu.tillvaxtverket.se/eu-program/nationella-regionalfondsprogrammet.html" TargetMode="External"/><Relationship Id="rId228" Type="http://schemas.openxmlformats.org/officeDocument/2006/relationships/hyperlink" Target="https://ec.europa.eu/research/participants/data/ref/h2020/other/wp/2018-2020/annexes/h2020-wp1820-annex-c-elig_en.pdf" TargetMode="External"/><Relationship Id="rId244" Type="http://schemas.openxmlformats.org/officeDocument/2006/relationships/hyperlink" Target="https://www.vlaio.be/nl/andere-doelgroepen/flanders-innovation-entrepreneurship/subsidies-entrepreneurs/subsidies" TargetMode="External"/><Relationship Id="rId249" Type="http://schemas.openxmlformats.org/officeDocument/2006/relationships/hyperlink" Target="https://environnement.brussels/guichet/aides-financieres" TargetMode="External"/><Relationship Id="rId13" Type="http://schemas.openxmlformats.org/officeDocument/2006/relationships/hyperlink" Target="http://www.pnaee.pt/fee" TargetMode="External"/><Relationship Id="rId18" Type="http://schemas.openxmlformats.org/officeDocument/2006/relationships/hyperlink" Target="https://www.rvo.nl/subsidies-regelingen/energie-investeringsaftrek-eia" TargetMode="External"/><Relationship Id="rId39" Type="http://schemas.openxmlformats.org/officeDocument/2006/relationships/hyperlink" Target="https://www.eib.org/en/products/blending/innovfin/products/science.htm" TargetMode="External"/><Relationship Id="rId109" Type="http://schemas.openxmlformats.org/officeDocument/2006/relationships/hyperlink" Target="https://www.eif.org/news_centre/publications/eif_innovfin_venture_capital_en.pdf" TargetMode="External"/><Relationship Id="rId260" Type="http://schemas.openxmlformats.org/officeDocument/2006/relationships/hyperlink" Target="https://tem.fi/en/frontpage" TargetMode="External"/><Relationship Id="rId265" Type="http://schemas.openxmlformats.org/officeDocument/2006/relationships/hyperlink" Target="https://www.nib.int/" TargetMode="External"/><Relationship Id="rId34" Type="http://schemas.openxmlformats.org/officeDocument/2006/relationships/hyperlink" Target="https://assets.publishing.service.gov.uk/government/uploads/system/uploads/attachment_data/file/819673/ECA272__July_2019.pdf" TargetMode="External"/><Relationship Id="rId50" Type="http://schemas.openxmlformats.org/officeDocument/2006/relationships/hyperlink" Target="http://stc.r-live.ricardo.com/projects/ED12108/Documents/3%20Project%20delivery/4%20Tasks/T3/Pre-seed%20/%20proof%20of%20concept%20stage%20(TRL%203%20&#8211;%206),%20project%20financing%20stage%20and%20seed%20stage%20(TRL%207%20&#8211;%208)%20operating%20in%20innovative%20sectors%20covered%20by%20H2020,%20located%20or%20active%20in%20the%20EU%20or%20H2020%20Associated%20Countries" TargetMode="External"/><Relationship Id="rId55" Type="http://schemas.openxmlformats.org/officeDocument/2006/relationships/hyperlink" Target="https://www.eib.org/en/products/blending/innovfin/products/thematic-investment-platforms.htm" TargetMode="External"/><Relationship Id="rId76" Type="http://schemas.openxmlformats.org/officeDocument/2006/relationships/hyperlink" Target="https://energie.wallonie.be/fr/recherche-et-developpement-en-energie.html?IDC=8180" TargetMode="External"/><Relationship Id="rId97" Type="http://schemas.openxmlformats.org/officeDocument/2006/relationships/hyperlink" Target="https://www.eif.org/news_centre/publications/innovfin-equity-leaflets/innovfin_business_angels.pdf" TargetMode="External"/><Relationship Id="rId104" Type="http://schemas.openxmlformats.org/officeDocument/2006/relationships/hyperlink" Target="https://www.eib.org/attachments/thematic/innovfin_midcap_guarantee_en.pdf" TargetMode="External"/><Relationship Id="rId120" Type="http://schemas.openxmlformats.org/officeDocument/2006/relationships/hyperlink" Target="https://www.espa.gr/el/Pages/ProclamationsFS.aspx?item=3121" TargetMode="External"/><Relationship Id="rId125" Type="http://schemas.openxmlformats.org/officeDocument/2006/relationships/hyperlink" Target="https://english.rvo.nl/innovation-credit" TargetMode="External"/><Relationship Id="rId141" Type="http://schemas.openxmlformats.org/officeDocument/2006/relationships/hyperlink" Target="http://www.energimyndigheten.se/utlysningar/bidra-till-industrins-energi--och-klimatomstallning2/" TargetMode="External"/><Relationship Id="rId146" Type="http://schemas.openxmlformats.org/officeDocument/2006/relationships/hyperlink" Target="https://www.carbonandenergyfund.net/" TargetMode="External"/><Relationship Id="rId167" Type="http://schemas.openxmlformats.org/officeDocument/2006/relationships/hyperlink" Target="https://www.vorzeigeregion-energie.at/wp-content/uploads/Folder-Vorzeigeregion-EN-screen-RZ.pdf" TargetMode="External"/><Relationship Id="rId188" Type="http://schemas.openxmlformats.org/officeDocument/2006/relationships/hyperlink" Target="https://www.kfw.de/inlandsfoerderung/Unternehmen/Energie-Umwelt/index-2.html" TargetMode="External"/><Relationship Id="rId7" Type="http://schemas.openxmlformats.org/officeDocument/2006/relationships/hyperlink" Target="https://www.amberinfrastructure.com/our-funds/the-mayor-of-londons-energy-efficiency-fund/" TargetMode="External"/><Relationship Id="rId71" Type="http://schemas.openxmlformats.org/officeDocument/2006/relationships/hyperlink" Target="https://innoviris.brussels/" TargetMode="External"/><Relationship Id="rId92" Type="http://schemas.openxmlformats.org/officeDocument/2006/relationships/hyperlink" Target="https://ec.europa.eu/regional_policy/en/funding/erdf/" TargetMode="External"/><Relationship Id="rId162" Type="http://schemas.openxmlformats.org/officeDocument/2006/relationships/hyperlink" Target="https://www.nordicenergy.org/programme/the-joint-baltic-nordic-energy-research-programme/" TargetMode="External"/><Relationship Id="rId183" Type="http://schemas.openxmlformats.org/officeDocument/2006/relationships/hyperlink" Target="https://www.edf.fr/en/pulse/expansion/join-in" TargetMode="External"/><Relationship Id="rId213" Type="http://schemas.openxmlformats.org/officeDocument/2006/relationships/hyperlink" Target="https://tem.fi/en/energy-efficiency-agreements-and-audits" TargetMode="External"/><Relationship Id="rId218" Type="http://schemas.openxmlformats.org/officeDocument/2006/relationships/hyperlink" Target="http://www.ricercadisistema.it/" TargetMode="External"/><Relationship Id="rId234" Type="http://schemas.openxmlformats.org/officeDocument/2006/relationships/hyperlink" Target="https://ec.europa.eu/info/sites/info/files/research_and_innovation/funding/documents/ec_rtd_he-partnerships-clean-energy-transition.pdf" TargetMode="External"/><Relationship Id="rId239" Type="http://schemas.openxmlformats.org/officeDocument/2006/relationships/hyperlink" Target="https://www.amazon.co.uk/gp/css/order-history?ref_=nav_orders_firsthttps://eic.ec.europa.eu/eic-funding-opportunities/eic-accelerator_en" TargetMode="External"/><Relationship Id="rId2" Type="http://schemas.openxmlformats.org/officeDocument/2006/relationships/hyperlink" Target="https://ec.europa.eu/easme/en/life" TargetMode="External"/><Relationship Id="rId29" Type="http://schemas.openxmlformats.org/officeDocument/2006/relationships/hyperlink" Target="https://www.eif.org/what_we_do/guarantees/single_eu_debt_instrument/innovfin-guarantee-facility/index.htm" TargetMode="External"/><Relationship Id="rId250" Type="http://schemas.openxmlformats.org/officeDocument/2006/relationships/hyperlink" Target="https://environnement.brussels/" TargetMode="External"/><Relationship Id="rId255" Type="http://schemas.openxmlformats.org/officeDocument/2006/relationships/hyperlink" Target="https://innovationsfonden.dk/en" TargetMode="External"/><Relationship Id="rId271" Type="http://schemas.openxmlformats.org/officeDocument/2006/relationships/hyperlink" Target="https://www.innovasjonnorge.no/en/start-page/eea-norway-grants/funding-options/" TargetMode="External"/><Relationship Id="rId276" Type="http://schemas.openxmlformats.org/officeDocument/2006/relationships/table" Target="../tables/table1.xml"/><Relationship Id="rId24" Type="http://schemas.openxmlformats.org/officeDocument/2006/relationships/hyperlink" Target="https://eur-lex.europa.eu/legal-content/EN/TXT/PDF/?uri=CELEX:32013R1293&amp;from=EN" TargetMode="External"/><Relationship Id="rId40" Type="http://schemas.openxmlformats.org/officeDocument/2006/relationships/hyperlink" Target="https://www.eib.org/en/products/blending/innovfin/products/energy-demo-projects.htm" TargetMode="External"/><Relationship Id="rId45" Type="http://schemas.openxmlformats.org/officeDocument/2006/relationships/hyperlink" Target="http://stc.r-live.ricardo.com/projects/ED12108/Documents/3%20Project%20delivery/1%20Reports/Inception%20EB/Link" TargetMode="External"/><Relationship Id="rId66" Type="http://schemas.openxmlformats.org/officeDocument/2006/relationships/hyperlink" Target="https://www.bancobpi.pt/empresas/financiamento/linhas-de-apoio/linha-bpi/bei-eficiencia-energetica" TargetMode="External"/><Relationship Id="rId87" Type="http://schemas.openxmlformats.org/officeDocument/2006/relationships/hyperlink" Target="https://eit.europa.eu/our-communities/eit-innovation-communities" TargetMode="External"/><Relationship Id="rId110" Type="http://schemas.openxmlformats.org/officeDocument/2006/relationships/hyperlink" Target="https://europa.eu/investeu/home_en" TargetMode="External"/><Relationship Id="rId115" Type="http://schemas.openxmlformats.org/officeDocument/2006/relationships/hyperlink" Target="https://www.spire2030.eu/" TargetMode="External"/><Relationship Id="rId131" Type="http://schemas.openxmlformats.org/officeDocument/2006/relationships/hyperlink" Target="http://www.pnaee.pt/fee" TargetMode="External"/><Relationship Id="rId136" Type="http://schemas.openxmlformats.org/officeDocument/2006/relationships/hyperlink" Target="https://www.energimyndigheten.se/globalassets/smf/teknikutveckling-och-innovation/investeringsstod-utlysningstext-fullstandig.pdf" TargetMode="External"/><Relationship Id="rId157" Type="http://schemas.openxmlformats.org/officeDocument/2006/relationships/hyperlink" Target="https://government.gov.gr/prokirixi-tou-v&#900;-kiklou-tis-enieas-drasis-kratikon-enischiseon-ergon-erevnas-technologikis-anaptixis-ke-kenotomias/" TargetMode="External"/><Relationship Id="rId178" Type="http://schemas.openxmlformats.org/officeDocument/2006/relationships/hyperlink" Target="https://eur-lex.europa.eu/legal-content/EN/TXT/?uri=CELEX%3A32013R1300" TargetMode="External"/><Relationship Id="rId61" Type="http://schemas.openxmlformats.org/officeDocument/2006/relationships/hyperlink" Target="https://www.eif.org/what_we_do/guarantees/sme_initiative/" TargetMode="External"/><Relationship Id="rId82" Type="http://schemas.openxmlformats.org/officeDocument/2006/relationships/hyperlink" Target="http://www.polseff2.org/en" TargetMode="External"/><Relationship Id="rId152" Type="http://schemas.openxmlformats.org/officeDocument/2006/relationships/hyperlink" Target="https://www.eib.org/en/products/blending/innovfin/index.htm" TargetMode="External"/><Relationship Id="rId173" Type="http://schemas.openxmlformats.org/officeDocument/2006/relationships/hyperlink" Target="https://www.bfe.admin.ch/bfe/en/home/research-and-cleantech/research-programmes.html" TargetMode="External"/><Relationship Id="rId194" Type="http://schemas.openxmlformats.org/officeDocument/2006/relationships/hyperlink" Target="https://www.rvo.nl/subsidies-regelingen/demonstratie-energie-en-klimaatinnovatie/energie-innovatie-dei" TargetMode="External"/><Relationship Id="rId199" Type="http://schemas.openxmlformats.org/officeDocument/2006/relationships/hyperlink" Target="https://www.garval.pt/fotos/produtos_documentos/documento_de_divulgacao_eficencia_energetica_5727204645c4dcff998aa1_3502097065c62f9b4db433.pdf" TargetMode="External"/><Relationship Id="rId203" Type="http://schemas.openxmlformats.org/officeDocument/2006/relationships/hyperlink" Target="http://www.cyted.org/en/node/4803" TargetMode="External"/><Relationship Id="rId208" Type="http://schemas.openxmlformats.org/officeDocument/2006/relationships/hyperlink" Target="https://www.energimyndigheten.se/globalassets/smf/teknikutveckling-och-innovation/investeringsstod-utlysningstext-fullstandig.pdf" TargetMode="External"/><Relationship Id="rId229" Type="http://schemas.openxmlformats.org/officeDocument/2006/relationships/hyperlink" Target="https://ec.europa.eu/programmes/horizon2020/en/h2020-section/era-net" TargetMode="External"/><Relationship Id="rId19" Type="http://schemas.openxmlformats.org/officeDocument/2006/relationships/hyperlink" Target="https://www.rvo.nl/subsidies-regelingen/subsidies-energie-innovatie-topsector-energie/carbon-capture-utilisation-and-storage-tender" TargetMode="External"/><Relationship Id="rId224" Type="http://schemas.openxmlformats.org/officeDocument/2006/relationships/hyperlink" Target="https://www.ffg.at/ausschreibungen" TargetMode="External"/><Relationship Id="rId240" Type="http://schemas.openxmlformats.org/officeDocument/2006/relationships/hyperlink" Target="https://www.fwf.ac.at/en/" TargetMode="External"/><Relationship Id="rId245" Type="http://schemas.openxmlformats.org/officeDocument/2006/relationships/hyperlink" Target="https://www.vlaio.be/nl" TargetMode="External"/><Relationship Id="rId261" Type="http://schemas.openxmlformats.org/officeDocument/2006/relationships/hyperlink" Target="https://tem.fi/en/research-development-and-innovation-funding" TargetMode="External"/><Relationship Id="rId266" Type="http://schemas.openxmlformats.org/officeDocument/2006/relationships/hyperlink" Target="https://www.nib.int/what_we_offer/loans" TargetMode="External"/><Relationship Id="rId14" Type="http://schemas.openxmlformats.org/officeDocument/2006/relationships/hyperlink" Target="https://www.lisgarante.pt/pt/catalogo/linha-de-credito-para-eficiencia-energetica/" TargetMode="External"/><Relationship Id="rId30" Type="http://schemas.openxmlformats.org/officeDocument/2006/relationships/hyperlink" Target="https://www.eif.org/what_we_do/equity/single_eu_equity_instrument/innovfin-equity/index.htm" TargetMode="External"/><Relationship Id="rId35" Type="http://schemas.openxmlformats.org/officeDocument/2006/relationships/hyperlink" Target="https://www.carbonandenergyfund.net/track-record/" TargetMode="External"/><Relationship Id="rId56" Type="http://schemas.openxmlformats.org/officeDocument/2006/relationships/hyperlink" Target="https://www.klimafonds.gv.at/ausschreibungen/" TargetMode="External"/><Relationship Id="rId77" Type="http://schemas.openxmlformats.org/officeDocument/2006/relationships/hyperlink" Target="https://www.nordicenergy.org/" TargetMode="External"/><Relationship Id="rId100" Type="http://schemas.openxmlformats.org/officeDocument/2006/relationships/hyperlink" Target="https://www.eib.org/attachments/thematic/innovfin_emerging_innovators_en.pdf" TargetMode="External"/><Relationship Id="rId105" Type="http://schemas.openxmlformats.org/officeDocument/2006/relationships/hyperlink" Target="https://www.eib.org/attachments/thematic/innovfin_science_en.pdf" TargetMode="External"/><Relationship Id="rId126" Type="http://schemas.openxmlformats.org/officeDocument/2006/relationships/hyperlink" Target="https://www.rvo.nl/subsidies-regelingen/sbir?wssl=1" TargetMode="External"/><Relationship Id="rId147" Type="http://schemas.openxmlformats.org/officeDocument/2006/relationships/hyperlink" Target="https://www.ukri.org/" TargetMode="External"/><Relationship Id="rId168" Type="http://schemas.openxmlformats.org/officeDocument/2006/relationships/hyperlink" Target="https://www.businessfinland.fi/en/for-finnish-customers/services/programs/smart-energy-finland/" TargetMode="External"/><Relationship Id="rId8" Type="http://schemas.openxmlformats.org/officeDocument/2006/relationships/hyperlink" Target="https://www.ffg.at/themenschwerpunkt/umwelt-energie" TargetMode="External"/><Relationship Id="rId51" Type="http://schemas.openxmlformats.org/officeDocument/2006/relationships/hyperlink" Target="https://www.eif.org/news_centre/publications/innovfin-equity-leaflets/innovfin_business_angels.pdf" TargetMode="External"/><Relationship Id="rId72" Type="http://schemas.openxmlformats.org/officeDocument/2006/relationships/hyperlink" Target="https://www.kfw.de/inlandsfoerderung/Unternehmen/Energie-Umwelt/index-2.html" TargetMode="External"/><Relationship Id="rId93" Type="http://schemas.openxmlformats.org/officeDocument/2006/relationships/hyperlink" Target="https://www.fch.europa.eu/page/who-we-are" TargetMode="External"/><Relationship Id="rId98" Type="http://schemas.openxmlformats.org/officeDocument/2006/relationships/hyperlink" Target="https://www.eib.org/en/products/blending/innovfin/products/corporate-research-equity.htm" TargetMode="External"/><Relationship Id="rId121" Type="http://schemas.openxmlformats.org/officeDocument/2006/relationships/hyperlink" Target="https://ricomincioda4.fondirigenti.it/il-fondo-per-il-capitale-immateriale-la-competitivita-e-la-produttivita-per-industria-4-0/" TargetMode="External"/><Relationship Id="rId142" Type="http://schemas.openxmlformats.org/officeDocument/2006/relationships/hyperlink" Target="https://www.gov.uk/guidance/energy-innovation" TargetMode="External"/><Relationship Id="rId163" Type="http://schemas.openxmlformats.org/officeDocument/2006/relationships/hyperlink" Target="https://funding.nordforsk.org/portal/" TargetMode="External"/><Relationship Id="rId184" Type="http://schemas.openxmlformats.org/officeDocument/2006/relationships/hyperlink" Target="https://www.ecologique-solidaire.gouv.fr/dispositif-des-certificats-deconomies-denergie" TargetMode="External"/><Relationship Id="rId189" Type="http://schemas.openxmlformats.org/officeDocument/2006/relationships/hyperlink" Target="https://www.bmwi.de/Redaktion/EN/Publikationen/Energie/7th-energy-research-programme-of-the-federal-government.pdf?__blob=publicationFile&amp;v=5" TargetMode="External"/><Relationship Id="rId219" Type="http://schemas.openxmlformats.org/officeDocument/2006/relationships/hyperlink" Target="http://www.ricercadisistema.it/" TargetMode="External"/><Relationship Id="rId3" Type="http://schemas.openxmlformats.org/officeDocument/2006/relationships/hyperlink" Target="https://www.eib.org/en/products/advising/elena/index.htm" TargetMode="External"/><Relationship Id="rId214" Type="http://schemas.openxmlformats.org/officeDocument/2006/relationships/hyperlink" Target="https://tem.fi/en/projects-eligible-for-aid" TargetMode="External"/><Relationship Id="rId230" Type="http://schemas.openxmlformats.org/officeDocument/2006/relationships/hyperlink" Target="https://ec.europa.eu/inea/en/horizon-2020" TargetMode="External"/><Relationship Id="rId235" Type="http://schemas.openxmlformats.org/officeDocument/2006/relationships/hyperlink" Target="https://ec.europa.eu/info/sites/info/files/research_and_innovation/funding/documents/ec_rtd_he-partnerships-clean-energy-transition.pdf" TargetMode="External"/><Relationship Id="rId251" Type="http://schemas.openxmlformats.org/officeDocument/2006/relationships/hyperlink" Target="https://ens.dk/ansvarsomraader/forskning-udvikling/eudp" TargetMode="External"/><Relationship Id="rId256" Type="http://schemas.openxmlformats.org/officeDocument/2006/relationships/hyperlink" Target="https://innovationsfonden.dk/en/apply-investment" TargetMode="External"/><Relationship Id="rId277" Type="http://schemas.openxmlformats.org/officeDocument/2006/relationships/comments" Target="../comments1.xml"/><Relationship Id="rId25" Type="http://schemas.openxmlformats.org/officeDocument/2006/relationships/hyperlink" Target="https://ec.europa.eu/inea/sites/inea/files/7.cef_ener_20160407_marguerite.pdf" TargetMode="External"/><Relationship Id="rId46" Type="http://schemas.openxmlformats.org/officeDocument/2006/relationships/hyperlink" Target="https://ec.europa.eu/research/participants/data/ref/h2020/wp/2018-2020/main/h2020-wp1820-eic_en.pdf" TargetMode="External"/><Relationship Id="rId67" Type="http://schemas.openxmlformats.org/officeDocument/2006/relationships/hyperlink" Target="https://www.fch.europa.eu/sites/default/files/1537558-fch_ju_aip2013_en.pdf" TargetMode="External"/><Relationship Id="rId116" Type="http://schemas.openxmlformats.org/officeDocument/2006/relationships/hyperlink" Target="http://sserr.meta-group.com/SitePages/default.aspx" TargetMode="External"/><Relationship Id="rId137" Type="http://schemas.openxmlformats.org/officeDocument/2006/relationships/hyperlink" Target="https://www.vr.se/" TargetMode="External"/><Relationship Id="rId158" Type="http://schemas.openxmlformats.org/officeDocument/2006/relationships/hyperlink" Target="https://www.bmwi.de/Redaktion/EN/Publikationen/Energie/7th-energy-research-programme-of-the-federal-government.pdf?__blob=publicationFile&amp;v=5" TargetMode="External"/><Relationship Id="rId272" Type="http://schemas.openxmlformats.org/officeDocument/2006/relationships/hyperlink" Target="https://www.vinnova.se/en" TargetMode="External"/><Relationship Id="rId20" Type="http://schemas.openxmlformats.org/officeDocument/2006/relationships/hyperlink" Target="https://europa.eu/rapid/press-release_MEMO-18-4010_en.htm" TargetMode="External"/><Relationship Id="rId41" Type="http://schemas.openxmlformats.org/officeDocument/2006/relationships/hyperlink" Target="https://www.eif.org/what_we_do/equity/single_eu_equity_instrument/cosme_efg/index.htm" TargetMode="External"/><Relationship Id="rId62" Type="http://schemas.openxmlformats.org/officeDocument/2006/relationships/hyperlink" Target="https://www.ebrd.com/cs/Satellite?c=Content&amp;cid=1395244437715&amp;pagename=EBRD%2FContent%2FDownloadDocument" TargetMode="External"/><Relationship Id="rId83" Type="http://schemas.openxmlformats.org/officeDocument/2006/relationships/hyperlink" Target="https://www.ebrd.com/work-with-us/projects/psd/akbank-ii-midseff.html" TargetMode="External"/><Relationship Id="rId88" Type="http://schemas.openxmlformats.org/officeDocument/2006/relationships/hyperlink" Target="https://www.eib.org/en/products/advising/elena/index.htm" TargetMode="External"/><Relationship Id="rId111" Type="http://schemas.openxmlformats.org/officeDocument/2006/relationships/hyperlink" Target="https://ec.europa.eu/easme/en/life" TargetMode="External"/><Relationship Id="rId132" Type="http://schemas.openxmlformats.org/officeDocument/2006/relationships/hyperlink" Target="https://www.portugal2020.pt/content/programas-operacionais" TargetMode="External"/><Relationship Id="rId153" Type="http://schemas.openxmlformats.org/officeDocument/2006/relationships/hyperlink" Target="https://www.energimyndigheten.se/forskning-och-innovation/forskning/industri/industriklivet/" TargetMode="External"/><Relationship Id="rId174" Type="http://schemas.openxmlformats.org/officeDocument/2006/relationships/hyperlink" Target="https://poseur.portugal2020.pt/en/investment-axes/axis-i/" TargetMode="External"/><Relationship Id="rId179" Type="http://schemas.openxmlformats.org/officeDocument/2006/relationships/hyperlink" Target="https://poseur.portugal2020.pt/en/documentation/" TargetMode="External"/><Relationship Id="rId195" Type="http://schemas.openxmlformats.org/officeDocument/2006/relationships/hyperlink" Target="https://english.rvo.nl/subsidies-programmes/do-i-qualify-eia" TargetMode="External"/><Relationship Id="rId209" Type="http://schemas.openxmlformats.org/officeDocument/2006/relationships/hyperlink" Target="https://www.energimyndigheten.se/energieffektivisering/program-och-uppdrag/nationella-regionalfondprogrammet/" TargetMode="External"/><Relationship Id="rId190" Type="http://schemas.openxmlformats.org/officeDocument/2006/relationships/hyperlink" Target="https://www.snci.lu/about-snci/financing-policy/" TargetMode="External"/><Relationship Id="rId204" Type="http://schemas.openxmlformats.org/officeDocument/2006/relationships/hyperlink" Target="https://www.eurostars-eureka.eu/" TargetMode="External"/><Relationship Id="rId220" Type="http://schemas.openxmlformats.org/officeDocument/2006/relationships/hyperlink" Target="https://www.spire2030.eu/sites/default/files/users/user732/improving_spire_proposals_-_spring_guidance_-_aug19.pdf" TargetMode="External"/><Relationship Id="rId225" Type="http://schemas.openxmlformats.org/officeDocument/2006/relationships/hyperlink" Target="https://www.klimafonds.gv.at/" TargetMode="External"/><Relationship Id="rId241" Type="http://schemas.openxmlformats.org/officeDocument/2006/relationships/hyperlink" Target="https://www.fwf.ac.at/en/research-funding/overview-of-calls" TargetMode="External"/><Relationship Id="rId246" Type="http://schemas.openxmlformats.org/officeDocument/2006/relationships/hyperlink" Target="https://www.flandersmake.be/en" TargetMode="External"/><Relationship Id="rId267" Type="http://schemas.openxmlformats.org/officeDocument/2006/relationships/hyperlink" Target="https://www.forskningsradet.no/en/" TargetMode="External"/><Relationship Id="rId15" Type="http://schemas.openxmlformats.org/officeDocument/2006/relationships/hyperlink" Target="https://www.rvo.nl/subsidies-regelingen/wbso" TargetMode="External"/><Relationship Id="rId36" Type="http://schemas.openxmlformats.org/officeDocument/2006/relationships/hyperlink" Target="http://greeninvestmentgroup.com/media/185862/gig-green-investment-policy.pdf" TargetMode="External"/><Relationship Id="rId57" Type="http://schemas.openxmlformats.org/officeDocument/2006/relationships/hyperlink" Target="https://www.bgeef.com/en/application-procedure/application-process/" TargetMode="External"/><Relationship Id="rId106" Type="http://schemas.openxmlformats.org/officeDocument/2006/relationships/hyperlink" Target="https://www.eib.org/en/products/blending/innovfin/products/sme-guarantee.htm" TargetMode="External"/><Relationship Id="rId127" Type="http://schemas.openxmlformats.org/officeDocument/2006/relationships/hyperlink" Target="https://www.rvo.nl/subsidies-regelingen/wbso" TargetMode="External"/><Relationship Id="rId262" Type="http://schemas.openxmlformats.org/officeDocument/2006/relationships/hyperlink" Target="https://ym.fi/en/front-page" TargetMode="External"/><Relationship Id="rId10" Type="http://schemas.openxmlformats.org/officeDocument/2006/relationships/hyperlink" Target="https://www.snci.lu/fr/" TargetMode="External"/><Relationship Id="rId31" Type="http://schemas.openxmlformats.org/officeDocument/2006/relationships/hyperlink" Target="https://www.eib.org/attachments/documents/innovfin_mcg_call_for_expression_of_interest_en.pdf" TargetMode="External"/><Relationship Id="rId52" Type="http://schemas.openxmlformats.org/officeDocument/2006/relationships/hyperlink" Target="https://www.eib.org/en/products/advising/innovfin-advisory/index.htm" TargetMode="External"/><Relationship Id="rId73" Type="http://schemas.openxmlformats.org/officeDocument/2006/relationships/hyperlink" Target="https://ec.europa.eu/regional_policy/en/funding/cohesion-fund/" TargetMode="External"/><Relationship Id="rId78" Type="http://schemas.openxmlformats.org/officeDocument/2006/relationships/hyperlink" Target="http://www.b-t.energy/ventures/breakthrough-energy-ventures-europe/" TargetMode="External"/><Relationship Id="rId94" Type="http://schemas.openxmlformats.org/officeDocument/2006/relationships/hyperlink" Target="https://ec.europa.eu/info/horizon-europe-next-research-and-innovation-framework-programme_en" TargetMode="External"/><Relationship Id="rId99" Type="http://schemas.openxmlformats.org/officeDocument/2006/relationships/hyperlink" Target="https://www.eib.org/attachments/thematic/innovfin_energy_demo_projects_en.pdf" TargetMode="External"/><Relationship Id="rId101" Type="http://schemas.openxmlformats.org/officeDocument/2006/relationships/hyperlink" Target="https://www.eib.org/attachments/thematic/innovfin_advisory_en.pdf" TargetMode="External"/><Relationship Id="rId122" Type="http://schemas.openxmlformats.org/officeDocument/2006/relationships/hyperlink" Target="https://www.maltaenterprise.com/support/investment-aid-tax-credits-2014-2020" TargetMode="External"/><Relationship Id="rId143" Type="http://schemas.openxmlformats.org/officeDocument/2006/relationships/hyperlink" Target="https://www.gov.uk/government/publications/enhanced-capital-allowance-scheme-for-energy-saving-technologies" TargetMode="External"/><Relationship Id="rId148" Type="http://schemas.openxmlformats.org/officeDocument/2006/relationships/hyperlink" Target="http://mission-innovation.net/" TargetMode="External"/><Relationship Id="rId164" Type="http://schemas.openxmlformats.org/officeDocument/2006/relationships/hyperlink" Target="https://www.gov.uk/government/publications/industrial-energy-efficiency-accelerator-ieea" TargetMode="External"/><Relationship Id="rId169" Type="http://schemas.openxmlformats.org/officeDocument/2006/relationships/hyperlink" Target="https://www.businessfinland.fi/en/for-finnish-customers/services/programs/smart-energy-finland/" TargetMode="External"/><Relationship Id="rId185" Type="http://schemas.openxmlformats.org/officeDocument/2006/relationships/hyperlink" Target="https://www.ecologique-solidaire.gouv.fr/dispositif-des-certificats-deconomies-denergie" TargetMode="External"/><Relationship Id="rId4" Type="http://schemas.openxmlformats.org/officeDocument/2006/relationships/hyperlink" Target="https://ec.europa.eu/info/research-and-innovation/funding/funding-opportunities/funding-programmes-and-open-calls/research-fund-coal-and-steel-rfcs_en" TargetMode="External"/><Relationship Id="rId9" Type="http://schemas.openxmlformats.org/officeDocument/2006/relationships/hyperlink" Target="http://www.senato.it/japp/bgt/showdoc/17/DDLPRES/0/1048718/index.html?part=ddlpres_ddlpres1-articolato_articolato1-parte_partei-titolo_titoloi-articolo_articolo96" TargetMode="External"/><Relationship Id="rId180" Type="http://schemas.openxmlformats.org/officeDocument/2006/relationships/hyperlink" Target="https://tem.fi/en/energy-aid" TargetMode="External"/><Relationship Id="rId210" Type="http://schemas.openxmlformats.org/officeDocument/2006/relationships/hyperlink" Target="https://www.vr.se/" TargetMode="External"/><Relationship Id="rId215" Type="http://schemas.openxmlformats.org/officeDocument/2006/relationships/hyperlink" Target="https://www.vlaio.be/nl/andere-doelgroepen/flanders-innovation-entrepreneurship/subsidies-entrepreneurs/subsidies" TargetMode="External"/><Relationship Id="rId236" Type="http://schemas.openxmlformats.org/officeDocument/2006/relationships/hyperlink" Target="https://eic.ec.europa.eu/eic-funding-opportunities/eic-pathfinder_en" TargetMode="External"/><Relationship Id="rId257" Type="http://schemas.openxmlformats.org/officeDocument/2006/relationships/hyperlink" Target="https://www.kik.ee/en/kik" TargetMode="External"/><Relationship Id="rId26" Type="http://schemas.openxmlformats.org/officeDocument/2006/relationships/hyperlink" Target="http://www.marguerite.com/fund-overview/overview/" TargetMode="External"/><Relationship Id="rId231" Type="http://schemas.openxmlformats.org/officeDocument/2006/relationships/hyperlink" Target="https://ec.europa.eu/research/participants/data/ref/h2020/wp/2018-2020/main/h2020-wp1820-energy_en.pdf" TargetMode="External"/><Relationship Id="rId252" Type="http://schemas.openxmlformats.org/officeDocument/2006/relationships/hyperlink" Target="https://ens.dk/ansvarsomraader/forskning-udvikling/eudp" TargetMode="External"/><Relationship Id="rId273" Type="http://schemas.openxmlformats.org/officeDocument/2006/relationships/hyperlink" Target="https://www.vinnova.se/en/apply-for-funding/find-the-right-funding/" TargetMode="External"/><Relationship Id="rId47" Type="http://schemas.openxmlformats.org/officeDocument/2006/relationships/hyperlink" Target="https://ec.europa.eu/easme/en/eic-fast-track-innovation-fti-0" TargetMode="External"/><Relationship Id="rId68" Type="http://schemas.openxmlformats.org/officeDocument/2006/relationships/hyperlink" Target="https://eur-lex.europa.eu/legal-content/EN/TXT/?uri=CELEX:32013R1301" TargetMode="External"/><Relationship Id="rId89" Type="http://schemas.openxmlformats.org/officeDocument/2006/relationships/hyperlink" Target="https://www.eeef.eu/home.html" TargetMode="External"/><Relationship Id="rId112" Type="http://schemas.openxmlformats.org/officeDocument/2006/relationships/hyperlink" Target="https://www.eib.org/en/products/blending/pf4ee/index.htm" TargetMode="External"/><Relationship Id="rId133" Type="http://schemas.openxmlformats.org/officeDocument/2006/relationships/hyperlink" Target="https://www.miteco.gob.es/es/cambio-climatico/temas/fondo-carbono/" TargetMode="External"/><Relationship Id="rId154" Type="http://schemas.openxmlformats.org/officeDocument/2006/relationships/hyperlink" Target="https://www.snci.lu/fr/" TargetMode="External"/><Relationship Id="rId175" Type="http://schemas.openxmlformats.org/officeDocument/2006/relationships/hyperlink" Target="https://poseur.portugal2020.pt/en/po-seur/about-the-programme/" TargetMode="External"/><Relationship Id="rId196" Type="http://schemas.openxmlformats.org/officeDocument/2006/relationships/hyperlink" Target="https://english.rvo.nl/sites/default/files/2016/05/Quick-Scan-for-Innovation-Credit-2016.pdf" TargetMode="External"/><Relationship Id="rId200" Type="http://schemas.openxmlformats.org/officeDocument/2006/relationships/hyperlink" Target="http://www.pnaee.pt/fee" TargetMode="External"/><Relationship Id="rId16" Type="http://schemas.openxmlformats.org/officeDocument/2006/relationships/hyperlink" Target="https://english.rvo.nl/innovation-credit" TargetMode="External"/><Relationship Id="rId221" Type="http://schemas.openxmlformats.org/officeDocument/2006/relationships/hyperlink" Target="https://www.mise.gov.it/images/stories/normativa/Dm_20_giugno_2013-Bando_intervento_RS.pdf" TargetMode="External"/><Relationship Id="rId242" Type="http://schemas.openxmlformats.org/officeDocument/2006/relationships/hyperlink" Target="https://www.aws.at/en/" TargetMode="External"/><Relationship Id="rId263" Type="http://schemas.openxmlformats.org/officeDocument/2006/relationships/hyperlink" Target="https://ym.fi/en/subsidies-and-grants" TargetMode="External"/><Relationship Id="rId37" Type="http://schemas.openxmlformats.org/officeDocument/2006/relationships/hyperlink" Target="https://www.eib.org/en/products/blending/innovfin/products/emerging-innovators.htm" TargetMode="External"/><Relationship Id="rId58" Type="http://schemas.openxmlformats.org/officeDocument/2006/relationships/hyperlink" Target="https://www.sintef.no/globalassets/project/tccs6/presentations/plenum-15-june/03-tccs-2011-06-15-clmit-finalkbe.pdf" TargetMode="External"/><Relationship Id="rId79" Type="http://schemas.openxmlformats.org/officeDocument/2006/relationships/hyperlink" Target="https://ec.europa.eu/inea/en/connecting-europe-facility/cef-energy" TargetMode="External"/><Relationship Id="rId102" Type="http://schemas.openxmlformats.org/officeDocument/2006/relationships/hyperlink" Target="http://www.eif.europa.eu/news_centre/publications/eif_innovfin_equity_en.pdf" TargetMode="External"/><Relationship Id="rId123" Type="http://schemas.openxmlformats.org/officeDocument/2006/relationships/hyperlink" Target="https://www.rvo.nl/subsidies-regelingen/demonstratie-energie-en-klimaatinnovatie/energie-innovatie-dei" TargetMode="External"/><Relationship Id="rId144" Type="http://schemas.openxmlformats.org/officeDocument/2006/relationships/hyperlink" Target="http://greeninvestmentgroup.com/" TargetMode="External"/><Relationship Id="rId90" Type="http://schemas.openxmlformats.org/officeDocument/2006/relationships/hyperlink" Target="https://www.eib.org/en/efsi/index.htm" TargetMode="External"/><Relationship Id="rId165" Type="http://schemas.openxmlformats.org/officeDocument/2006/relationships/hyperlink" Target="https://www.gov.uk/government/publications/industrial-energy-efficiency-accelerator-ieea" TargetMode="External"/><Relationship Id="rId186" Type="http://schemas.openxmlformats.org/officeDocument/2006/relationships/hyperlink" Target="https://www.ademe.fr/sites/default/files/assets/documents/2019_instructions_generales_fc.pdf" TargetMode="External"/><Relationship Id="rId211" Type="http://schemas.openxmlformats.org/officeDocument/2006/relationships/hyperlink" Target="http://gain.xunta.gal/?locale=es_ES" TargetMode="External"/><Relationship Id="rId232" Type="http://schemas.openxmlformats.org/officeDocument/2006/relationships/hyperlink" Target="https://ec.europa.eu/info/business-economy-euro/recovery-coronavirus/recovery-and-resilience-facility_en" TargetMode="External"/><Relationship Id="rId253" Type="http://schemas.openxmlformats.org/officeDocument/2006/relationships/hyperlink" Target="https://elforsk.dk/" TargetMode="External"/><Relationship Id="rId274" Type="http://schemas.openxmlformats.org/officeDocument/2006/relationships/printerSettings" Target="../printerSettings/printerSettings2.bin"/><Relationship Id="rId27" Type="http://schemas.openxmlformats.org/officeDocument/2006/relationships/hyperlink" Target="https://www.eib.org/attachments/documents/elena_faq_en.pdf" TargetMode="External"/><Relationship Id="rId48" Type="http://schemas.openxmlformats.org/officeDocument/2006/relationships/hyperlink" Target="https://www.eeef.eu/eligible-investments.html" TargetMode="External"/><Relationship Id="rId69" Type="http://schemas.openxmlformats.org/officeDocument/2006/relationships/hyperlink" Target="https://ec.europa.eu/regional_policy/sources/information/cohesion-policy-achievement-and-future-investment/factsheet/bulgaria_en.pdf" TargetMode="External"/><Relationship Id="rId113" Type="http://schemas.openxmlformats.org/officeDocument/2006/relationships/hyperlink" Target="http://www.marguerite.com/" TargetMode="External"/><Relationship Id="rId134" Type="http://schemas.openxmlformats.org/officeDocument/2006/relationships/hyperlink" Target="https://www.dyrecto.es/fondo-jessica/" TargetMode="External"/><Relationship Id="rId80" Type="http://schemas.openxmlformats.org/officeDocument/2006/relationships/hyperlink" Target="https://www.eif.org/what_we_do/guarantees/single_eu_debt_instrument/cosme-loan-facility-growth/index.htm" TargetMode="External"/><Relationship Id="rId155" Type="http://schemas.openxmlformats.org/officeDocument/2006/relationships/hyperlink" Target="https://www.mise.gov.it/index.php/it/incentivi/impresa/fondo-per-la-crescita-sostenibile" TargetMode="External"/><Relationship Id="rId176" Type="http://schemas.openxmlformats.org/officeDocument/2006/relationships/hyperlink" Target="https://www.tubitak.gov.tr/en" TargetMode="External"/><Relationship Id="rId197" Type="http://schemas.openxmlformats.org/officeDocument/2006/relationships/hyperlink" Target="https://www.rvo.nl/subsidies-regelingen/sbir/overzicht-sbir-oproepen" TargetMode="External"/><Relationship Id="rId201" Type="http://schemas.openxmlformats.org/officeDocument/2006/relationships/hyperlink" Target="https://www.portugal2020.pt/content/programas-operacionais" TargetMode="External"/><Relationship Id="rId222" Type="http://schemas.openxmlformats.org/officeDocument/2006/relationships/hyperlink" Target="https://www.energimyndigheten.se/globalassets/utlysningar/termo/full-utlysningstext_termo.pdf" TargetMode="External"/><Relationship Id="rId243" Type="http://schemas.openxmlformats.org/officeDocument/2006/relationships/hyperlink" Target="https://www.aws.at/en/about-us/ueber-die-aws/" TargetMode="External"/><Relationship Id="rId264" Type="http://schemas.openxmlformats.org/officeDocument/2006/relationships/hyperlink" Target="https://www.finnvera.fi/" TargetMode="External"/><Relationship Id="rId17" Type="http://schemas.openxmlformats.org/officeDocument/2006/relationships/hyperlink" Target="https://www.rvo.nl/subsidies-regelingen/demonstratie-energie-en-klimaatinnovatie/energie-innovatie-dei" TargetMode="External"/><Relationship Id="rId38" Type="http://schemas.openxmlformats.org/officeDocument/2006/relationships/hyperlink" Target="https://www.eib.org/en/products/blending/innovfin/products/corporate-research-equity.htm" TargetMode="External"/><Relationship Id="rId59" Type="http://schemas.openxmlformats.org/officeDocument/2006/relationships/hyperlink" Target="https://www.forskningsradet.no/siteassets/programmer/programplaner/energix-work-programme-and-attachment.pdf" TargetMode="External"/><Relationship Id="rId103" Type="http://schemas.openxmlformats.org/officeDocument/2006/relationships/hyperlink" Target="https://www.eif.org/news_centre/publications/innovfin-equity-leaflets/innovfin_funds_of_funds.pdf" TargetMode="External"/><Relationship Id="rId124" Type="http://schemas.openxmlformats.org/officeDocument/2006/relationships/hyperlink" Target="https://www.rvo.nl/subsidies-regelingen/energie-investeringsaftrek-eia" TargetMode="External"/><Relationship Id="rId70" Type="http://schemas.openxmlformats.org/officeDocument/2006/relationships/hyperlink" Target="https://www.ebrd.com/what-we-do/sectors-and-topics/sustainable-resources/seffs.html" TargetMode="External"/><Relationship Id="rId91" Type="http://schemas.openxmlformats.org/officeDocument/2006/relationships/hyperlink" Target="https://ec.europa.eu/eipp/desktop/en/index.html" TargetMode="External"/><Relationship Id="rId145" Type="http://schemas.openxmlformats.org/officeDocument/2006/relationships/hyperlink" Target="https://www.amberinfrastructure.com/our-funds/the-mayor-of-londons-energy-efficiency-fund/about-meef/" TargetMode="External"/><Relationship Id="rId166" Type="http://schemas.openxmlformats.org/officeDocument/2006/relationships/hyperlink" Target="https://www.vorzeigeregion-energie.at/wp-content/uploads/Folder-Vorzeigeregion-EN-screen-RZ.pdf" TargetMode="External"/><Relationship Id="rId187" Type="http://schemas.openxmlformats.org/officeDocument/2006/relationships/hyperlink" Target="https://www.ademe.fr/expertises/energies-renouvelables-enr-production-reseaux-stockage/passer-a-laction/produire-chaleur/fonds-chaleur-bref" TargetMode="External"/><Relationship Id="rId1" Type="http://schemas.openxmlformats.org/officeDocument/2006/relationships/hyperlink" Target="https://ec.europa.eu/inea/en/connecting-europe-facility" TargetMode="External"/><Relationship Id="rId212" Type="http://schemas.openxmlformats.org/officeDocument/2006/relationships/hyperlink" Target="http://www.investinspain.org/invest/wcm/idc/groups/public/documents/documento/mde4/nzk0/~edisp/doc2018794440.pdf" TargetMode="External"/><Relationship Id="rId233" Type="http://schemas.openxmlformats.org/officeDocument/2006/relationships/hyperlink" Target="https://ec.europa.eu/info/strategy/recovery-plan-europe_en" TargetMode="External"/><Relationship Id="rId254" Type="http://schemas.openxmlformats.org/officeDocument/2006/relationships/hyperlink" Target="https://elforsk.dk/kan-endnu-ikke-soges-projektstotte/sadan-bedommes-din-ansogning" TargetMode="External"/><Relationship Id="rId28" Type="http://schemas.openxmlformats.org/officeDocument/2006/relationships/hyperlink" Target="https://ec.europa.eu/info/sites/info/files/research_and_innovation/contact/documents/infopack2019_lsu_14062019_with_legal_basis.pdf" TargetMode="External"/><Relationship Id="rId49" Type="http://schemas.openxmlformats.org/officeDocument/2006/relationships/hyperlink" Target="https://www.eib.org/en/efsi/how-does-a-project-get-efsi-financing/index.htm" TargetMode="External"/><Relationship Id="rId114" Type="http://schemas.openxmlformats.org/officeDocument/2006/relationships/hyperlink" Target="https://ec.europa.eu/info/research-and-innovation/funding/funding-opportunities/funding-programmes-and-open-calls/research-fund-coal-and-steel-rfcs_en" TargetMode="External"/><Relationship Id="rId275" Type="http://schemas.openxmlformats.org/officeDocument/2006/relationships/vmlDrawing" Target="../drawings/vmlDrawing1.vml"/><Relationship Id="rId60" Type="http://schemas.openxmlformats.org/officeDocument/2006/relationships/hyperlink" Target="https://energiforskmedia.blob.core.windows.net/media/22810/biodrivmedel-2030-programbeskrivning.pdf" TargetMode="External"/><Relationship Id="rId81" Type="http://schemas.openxmlformats.org/officeDocument/2006/relationships/hyperlink" Target="https://www.eif.org/what_we_do/equity/single_eu_equity_instrument/cosme_efg/index.htm" TargetMode="External"/><Relationship Id="rId135" Type="http://schemas.openxmlformats.org/officeDocument/2006/relationships/hyperlink" Target="https://formas.se/en/start-page.html" TargetMode="External"/><Relationship Id="rId156" Type="http://schemas.openxmlformats.org/officeDocument/2006/relationships/hyperlink" Target="https://www.mise.gov.it/index.php/it/incentivi/impresa/accordi-per-l-innovazione" TargetMode="External"/><Relationship Id="rId177" Type="http://schemas.openxmlformats.org/officeDocument/2006/relationships/hyperlink" Target="https://www.tubitak.gov.tr/en" TargetMode="External"/><Relationship Id="rId198" Type="http://schemas.openxmlformats.org/officeDocument/2006/relationships/hyperlink" Target="https://www.rvo.nl/subsidies-regelingen/wbso/voorwaarden-wbso"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B23"/>
  <sheetViews>
    <sheetView tabSelected="1" zoomScale="70" zoomScaleNormal="70" workbookViewId="0">
      <selection activeCell="B6" sqref="B6"/>
    </sheetView>
  </sheetViews>
  <sheetFormatPr defaultColWidth="9.140625" defaultRowHeight="15" x14ac:dyDescent="0.25"/>
  <cols>
    <col min="1" max="1" width="15.28515625" style="16" customWidth="1"/>
    <col min="2" max="2" width="133" style="16" bestFit="1" customWidth="1"/>
    <col min="3" max="3" width="28.28515625" style="16" customWidth="1"/>
    <col min="4" max="16384" width="9.140625" style="16"/>
  </cols>
  <sheetData>
    <row r="1" spans="2:2" ht="96.6" customHeight="1" x14ac:dyDescent="0.35">
      <c r="B1" s="15" t="s">
        <v>707</v>
      </c>
    </row>
    <row r="2" spans="2:2" ht="60" customHeight="1" x14ac:dyDescent="0.25">
      <c r="B2" s="17" t="s">
        <v>711</v>
      </c>
    </row>
    <row r="3" spans="2:2" x14ac:dyDescent="0.25">
      <c r="B3" s="18"/>
    </row>
    <row r="4" spans="2:2" ht="12" customHeight="1" x14ac:dyDescent="0.25">
      <c r="B4" s="18"/>
    </row>
    <row r="5" spans="2:2" ht="219" customHeight="1" x14ac:dyDescent="0.25"/>
    <row r="6" spans="2:2" ht="219" customHeight="1" x14ac:dyDescent="0.25"/>
    <row r="7" spans="2:2" ht="147" customHeight="1" x14ac:dyDescent="0.25">
      <c r="B7" s="19" t="s">
        <v>730</v>
      </c>
    </row>
    <row r="23" spans="2:2" x14ac:dyDescent="0.25">
      <c r="B23" s="19"/>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203"/>
  <sheetViews>
    <sheetView topLeftCell="A57" zoomScale="80" zoomScaleNormal="80" workbookViewId="0">
      <pane xSplit="1" topLeftCell="B1" activePane="topRight" state="frozen"/>
      <selection activeCell="E7" sqref="E7"/>
      <selection pane="topRight" activeCell="D166" sqref="D166"/>
    </sheetView>
  </sheetViews>
  <sheetFormatPr defaultColWidth="15.7109375" defaultRowHeight="15" outlineLevelCol="1" x14ac:dyDescent="0.25"/>
  <cols>
    <col min="1" max="1" width="34" style="35" customWidth="1"/>
    <col min="2" max="2" width="10.7109375" style="35" customWidth="1"/>
    <col min="3" max="3" width="33" style="35" customWidth="1"/>
    <col min="4" max="4" width="33.7109375" style="35" customWidth="1"/>
    <col min="5" max="5" width="15.140625" style="35" customWidth="1"/>
    <col min="6" max="6" width="74.7109375" style="34" customWidth="1"/>
    <col min="7" max="7" width="17.7109375" style="35" customWidth="1"/>
    <col min="8" max="8" width="15.5703125" style="35" customWidth="1"/>
    <col min="9" max="9" width="14.5703125" style="35" customWidth="1"/>
    <col min="10" max="10" width="16.28515625" style="35" customWidth="1"/>
    <col min="11" max="11" width="16.85546875" style="36" customWidth="1"/>
    <col min="12" max="12" width="12.42578125" style="35" customWidth="1"/>
    <col min="13" max="13" width="34.42578125" style="35" customWidth="1"/>
    <col min="14" max="14" width="18.5703125" style="35" customWidth="1"/>
    <col min="15" max="15" width="34" style="35" customWidth="1"/>
    <col min="16" max="16" width="26" style="35" customWidth="1"/>
    <col min="17" max="17" width="21" style="88" customWidth="1"/>
    <col min="18" max="18" width="18.7109375" style="88" bestFit="1" customWidth="1"/>
    <col min="19" max="19" width="17.85546875" style="88" bestFit="1" customWidth="1"/>
    <col min="20" max="20" width="18.42578125" style="35" customWidth="1"/>
    <col min="21" max="21" width="22.7109375" style="35" customWidth="1"/>
    <col min="22" max="22" width="26" style="35" customWidth="1"/>
    <col min="23" max="23" width="35.85546875" style="35" customWidth="1"/>
    <col min="24" max="24" width="184.85546875" style="35" hidden="1" customWidth="1"/>
    <col min="25" max="25" width="19.5703125" style="35" hidden="1" customWidth="1"/>
    <col min="26" max="26" width="20.7109375" style="35" hidden="1" customWidth="1"/>
    <col min="27" max="27" width="18.7109375" style="35" hidden="1" customWidth="1"/>
    <col min="28" max="28" width="13.7109375" style="35" hidden="1" customWidth="1" outlineLevel="1"/>
    <col min="29" max="29" width="15" style="35" hidden="1" customWidth="1" outlineLevel="1"/>
    <col min="30" max="30" width="15.140625" style="35" hidden="1" customWidth="1" outlineLevel="1"/>
    <col min="31" max="31" width="22" style="35" hidden="1" customWidth="1" collapsed="1"/>
    <col min="32" max="32" width="55" style="35" hidden="1" customWidth="1" outlineLevel="1"/>
    <col min="33" max="33" width="95.140625" style="35" hidden="1" customWidth="1" outlineLevel="1"/>
    <col min="34" max="34" width="12.140625" style="35" hidden="1" customWidth="1" outlineLevel="1"/>
    <col min="35" max="35" width="14.85546875" style="35" hidden="1" customWidth="1" outlineLevel="1"/>
    <col min="36" max="36" width="14.42578125" style="35" hidden="1" customWidth="1" collapsed="1"/>
    <col min="37" max="37" width="130.28515625" style="35" hidden="1" customWidth="1" outlineLevel="1"/>
    <col min="38" max="38" width="7.7109375" style="35" hidden="1" customWidth="1" outlineLevel="1"/>
    <col min="39" max="39" width="29.140625" style="35" hidden="1" customWidth="1" outlineLevel="1"/>
    <col min="40" max="40" width="35" style="35" hidden="1" customWidth="1" outlineLevel="1"/>
    <col min="41" max="41" width="131.28515625" style="35" hidden="1" customWidth="1" outlineLevel="1"/>
    <col min="42" max="42" width="166.28515625" style="35" hidden="1" customWidth="1" collapsed="1"/>
    <col min="43" max="43" width="255.7109375" style="35" hidden="1" customWidth="1" outlineLevel="1"/>
    <col min="44" max="44" width="71.28515625" style="35" hidden="1" customWidth="1" outlineLevel="1"/>
    <col min="45" max="45" width="26" style="38" customWidth="1" collapsed="1"/>
    <col min="46" max="46" width="34" style="38" bestFit="1" customWidth="1"/>
    <col min="47" max="16384" width="15.7109375" style="38"/>
  </cols>
  <sheetData>
    <row r="1" spans="1:44" s="48" customFormat="1" ht="116.25" x14ac:dyDescent="0.25">
      <c r="A1" s="31" t="s">
        <v>731</v>
      </c>
      <c r="B1" s="46"/>
      <c r="C1" s="46"/>
      <c r="D1" s="33"/>
      <c r="E1" s="33"/>
      <c r="F1" s="32"/>
      <c r="G1" s="33"/>
      <c r="H1" s="33"/>
      <c r="I1" s="33"/>
      <c r="J1" s="33"/>
      <c r="K1" s="47"/>
      <c r="L1" s="33"/>
      <c r="M1" s="33"/>
      <c r="N1" s="33"/>
      <c r="O1" s="33"/>
      <c r="P1" s="33"/>
      <c r="Q1" s="89"/>
      <c r="R1" s="89"/>
      <c r="S1" s="89"/>
      <c r="T1" s="33"/>
      <c r="U1" s="33"/>
      <c r="V1" s="33"/>
      <c r="W1" s="33"/>
      <c r="X1" s="33"/>
      <c r="Y1" s="33"/>
      <c r="Z1" s="33"/>
      <c r="AA1" s="33"/>
      <c r="AB1" s="33"/>
      <c r="AC1" s="33"/>
      <c r="AD1" s="33"/>
      <c r="AE1" s="33"/>
      <c r="AF1" s="33"/>
      <c r="AG1" s="33"/>
      <c r="AH1" s="33"/>
      <c r="AI1" s="33"/>
      <c r="AJ1" s="33"/>
      <c r="AK1" s="33"/>
      <c r="AL1" s="33"/>
      <c r="AM1" s="33"/>
      <c r="AN1" s="33"/>
      <c r="AO1" s="33"/>
      <c r="AP1" s="33"/>
      <c r="AQ1" s="33"/>
      <c r="AR1" s="33"/>
    </row>
    <row r="2" spans="1:44" ht="90" x14ac:dyDescent="0.25">
      <c r="A2" s="20" t="s">
        <v>81</v>
      </c>
      <c r="B2" s="20" t="s">
        <v>700</v>
      </c>
      <c r="C2" s="20" t="s">
        <v>82</v>
      </c>
      <c r="D2" s="20" t="s">
        <v>83</v>
      </c>
      <c r="E2" s="20" t="s">
        <v>0</v>
      </c>
      <c r="F2" s="21" t="s">
        <v>1</v>
      </c>
      <c r="G2" s="20" t="s">
        <v>2</v>
      </c>
      <c r="H2" s="20" t="s">
        <v>102</v>
      </c>
      <c r="I2" s="20" t="s">
        <v>84</v>
      </c>
      <c r="J2" s="20" t="s">
        <v>73</v>
      </c>
      <c r="K2" s="20" t="s">
        <v>722</v>
      </c>
      <c r="L2" s="20" t="s">
        <v>85</v>
      </c>
      <c r="M2" s="20" t="s">
        <v>382</v>
      </c>
      <c r="N2" s="20" t="s">
        <v>3</v>
      </c>
      <c r="O2" s="20" t="s">
        <v>127</v>
      </c>
      <c r="P2" s="20" t="s">
        <v>86</v>
      </c>
      <c r="Q2" s="90" t="s">
        <v>721</v>
      </c>
      <c r="R2" s="90" t="s">
        <v>208</v>
      </c>
      <c r="S2" s="90" t="s">
        <v>209</v>
      </c>
      <c r="T2" s="20" t="s">
        <v>200</v>
      </c>
      <c r="U2" s="20" t="s">
        <v>112</v>
      </c>
      <c r="V2" s="20" t="s">
        <v>205</v>
      </c>
      <c r="W2" s="20" t="s">
        <v>206</v>
      </c>
      <c r="X2" s="22" t="s">
        <v>118</v>
      </c>
      <c r="Y2" s="22" t="s">
        <v>210</v>
      </c>
      <c r="Z2" s="23" t="s">
        <v>129</v>
      </c>
      <c r="AA2" s="22" t="s">
        <v>5</v>
      </c>
      <c r="AB2" s="24" t="s">
        <v>130</v>
      </c>
      <c r="AC2" s="24" t="s">
        <v>211</v>
      </c>
      <c r="AD2" s="24" t="s">
        <v>207</v>
      </c>
      <c r="AE2" s="24" t="s">
        <v>131</v>
      </c>
      <c r="AF2" s="24" t="s">
        <v>132</v>
      </c>
      <c r="AG2" s="25" t="s">
        <v>10</v>
      </c>
      <c r="AH2" s="25" t="s">
        <v>133</v>
      </c>
      <c r="AI2" s="25" t="s">
        <v>134</v>
      </c>
      <c r="AJ2" s="25" t="s">
        <v>22</v>
      </c>
      <c r="AK2" s="26" t="s">
        <v>9</v>
      </c>
      <c r="AL2" s="26" t="s">
        <v>7</v>
      </c>
      <c r="AM2" s="27" t="s">
        <v>8</v>
      </c>
      <c r="AN2" s="27" t="s">
        <v>135</v>
      </c>
      <c r="AO2" s="27" t="s">
        <v>136</v>
      </c>
      <c r="AP2" s="28" t="s">
        <v>24</v>
      </c>
      <c r="AQ2" s="29" t="s">
        <v>11</v>
      </c>
      <c r="AR2" s="29" t="s">
        <v>128</v>
      </c>
    </row>
    <row r="3" spans="1:44" s="56" customFormat="1" ht="60" x14ac:dyDescent="0.25">
      <c r="A3" s="53" t="s">
        <v>728</v>
      </c>
      <c r="B3" s="92" t="s">
        <v>383</v>
      </c>
      <c r="C3" s="55" t="s">
        <v>91</v>
      </c>
      <c r="D3" s="56" t="s">
        <v>179</v>
      </c>
      <c r="E3" s="55" t="s">
        <v>41</v>
      </c>
      <c r="F3" s="57" t="s">
        <v>224</v>
      </c>
      <c r="G3" s="55" t="s">
        <v>95</v>
      </c>
      <c r="H3" s="55" t="s">
        <v>605</v>
      </c>
      <c r="I3" s="55" t="s">
        <v>185</v>
      </c>
      <c r="J3" s="55" t="s">
        <v>105</v>
      </c>
      <c r="K3" s="56" t="s">
        <v>111</v>
      </c>
      <c r="L3" s="58" t="s">
        <v>383</v>
      </c>
      <c r="N3" s="55"/>
      <c r="O3" s="55"/>
      <c r="P3" s="59">
        <v>147160</v>
      </c>
      <c r="Q3" s="86"/>
      <c r="R3" s="86"/>
      <c r="S3" s="86"/>
      <c r="T3" s="60"/>
      <c r="U3" s="61"/>
      <c r="V3" s="59"/>
      <c r="W3" s="60"/>
      <c r="X3" s="55" t="s">
        <v>225</v>
      </c>
      <c r="Y3" s="55"/>
      <c r="Z3" s="55"/>
      <c r="AA3" s="55"/>
      <c r="AB3" s="55"/>
      <c r="AC3" s="55"/>
      <c r="AD3" s="55"/>
      <c r="AE3" s="55"/>
      <c r="AF3" s="62"/>
      <c r="AG3" s="55"/>
      <c r="AH3" s="55"/>
      <c r="AI3" s="55"/>
      <c r="AJ3" s="55"/>
      <c r="AK3" s="55"/>
      <c r="AL3" s="55"/>
      <c r="AM3" s="55"/>
      <c r="AN3" s="55"/>
      <c r="AO3" s="55"/>
      <c r="AP3" s="55"/>
      <c r="AQ3" s="58" t="s">
        <v>226</v>
      </c>
      <c r="AR3" s="55"/>
    </row>
    <row r="4" spans="1:44" s="56" customFormat="1" ht="60" x14ac:dyDescent="0.25">
      <c r="A4" s="53" t="s">
        <v>623</v>
      </c>
      <c r="B4" s="54" t="s">
        <v>383</v>
      </c>
      <c r="C4" s="55" t="s">
        <v>91</v>
      </c>
      <c r="D4" s="56" t="s">
        <v>38</v>
      </c>
      <c r="E4" s="55" t="s">
        <v>41</v>
      </c>
      <c r="F4" s="57" t="s">
        <v>624</v>
      </c>
      <c r="G4" s="55" t="s">
        <v>95</v>
      </c>
      <c r="H4" s="55" t="s">
        <v>605</v>
      </c>
      <c r="I4" s="55" t="s">
        <v>13</v>
      </c>
      <c r="J4" s="55" t="s">
        <v>105</v>
      </c>
      <c r="K4" s="63" t="s">
        <v>111</v>
      </c>
      <c r="L4" s="58" t="s">
        <v>383</v>
      </c>
      <c r="N4" s="55"/>
      <c r="O4" s="55"/>
      <c r="P4" s="59"/>
      <c r="Q4" s="86"/>
      <c r="R4" s="86"/>
      <c r="S4" s="86"/>
      <c r="T4" s="60"/>
      <c r="U4" s="61"/>
      <c r="V4" s="59"/>
      <c r="W4" s="60"/>
      <c r="X4" s="55" t="s">
        <v>625</v>
      </c>
      <c r="Y4" s="55"/>
      <c r="Z4" s="55"/>
      <c r="AA4" s="55"/>
      <c r="AB4" s="55"/>
      <c r="AC4" s="55"/>
      <c r="AD4" s="55"/>
      <c r="AE4" s="55"/>
      <c r="AF4" s="62"/>
      <c r="AG4" s="55"/>
      <c r="AH4" s="55"/>
      <c r="AI4" s="55"/>
      <c r="AJ4" s="55"/>
      <c r="AK4" s="55"/>
      <c r="AL4" s="55"/>
      <c r="AM4" s="55"/>
      <c r="AN4" s="55"/>
      <c r="AO4" s="55"/>
      <c r="AP4" s="55"/>
      <c r="AQ4" s="58"/>
      <c r="AR4" s="55"/>
    </row>
    <row r="5" spans="1:44" s="56" customFormat="1" ht="60" x14ac:dyDescent="0.25">
      <c r="A5" s="53" t="s">
        <v>696</v>
      </c>
      <c r="B5" s="54" t="s">
        <v>383</v>
      </c>
      <c r="C5" s="55" t="s">
        <v>91</v>
      </c>
      <c r="D5" s="56" t="s">
        <v>179</v>
      </c>
      <c r="E5" s="55" t="s">
        <v>41</v>
      </c>
      <c r="F5" s="57" t="s">
        <v>569</v>
      </c>
      <c r="G5" s="55" t="s">
        <v>95</v>
      </c>
      <c r="H5" s="55" t="s">
        <v>605</v>
      </c>
      <c r="I5" s="55" t="s">
        <v>13</v>
      </c>
      <c r="J5" s="55" t="s">
        <v>105</v>
      </c>
      <c r="K5" s="55" t="s">
        <v>583</v>
      </c>
      <c r="L5" s="58" t="s">
        <v>383</v>
      </c>
      <c r="N5" s="55" t="s">
        <v>12</v>
      </c>
      <c r="O5" s="55"/>
      <c r="P5" s="59"/>
      <c r="Q5" s="86" t="s">
        <v>737</v>
      </c>
      <c r="R5" s="86"/>
      <c r="S5" s="86"/>
      <c r="T5" s="60"/>
      <c r="U5" s="61"/>
      <c r="V5" s="59"/>
      <c r="W5" s="60"/>
      <c r="X5" s="55"/>
      <c r="Y5" s="55"/>
      <c r="Z5" s="55"/>
      <c r="AA5" s="55"/>
      <c r="AB5" s="55"/>
      <c r="AC5" s="55"/>
      <c r="AD5" s="55"/>
      <c r="AE5" s="55"/>
      <c r="AF5" s="62"/>
      <c r="AG5" s="55"/>
      <c r="AH5" s="55"/>
      <c r="AI5" s="55"/>
      <c r="AJ5" s="55"/>
      <c r="AK5" s="55"/>
      <c r="AL5" s="55"/>
      <c r="AM5" s="55"/>
      <c r="AN5" s="55"/>
      <c r="AO5" s="55"/>
      <c r="AP5" s="55"/>
      <c r="AQ5" s="58" t="s">
        <v>227</v>
      </c>
      <c r="AR5" s="55"/>
    </row>
    <row r="6" spans="1:44" s="56" customFormat="1" ht="90" x14ac:dyDescent="0.25">
      <c r="A6" s="95" t="s">
        <v>762</v>
      </c>
      <c r="B6" s="42" t="s">
        <v>383</v>
      </c>
      <c r="C6" s="35" t="s">
        <v>92</v>
      </c>
      <c r="D6" s="38" t="s">
        <v>179</v>
      </c>
      <c r="E6" s="35" t="s">
        <v>41</v>
      </c>
      <c r="F6" s="37" t="s">
        <v>763</v>
      </c>
      <c r="G6" s="35" t="s">
        <v>95</v>
      </c>
      <c r="H6" s="35" t="s">
        <v>605</v>
      </c>
      <c r="I6" s="35" t="s">
        <v>13</v>
      </c>
      <c r="J6" s="35" t="s">
        <v>105</v>
      </c>
      <c r="K6" s="36" t="s">
        <v>138</v>
      </c>
      <c r="L6" s="41" t="s">
        <v>383</v>
      </c>
      <c r="M6" s="38" t="s">
        <v>764</v>
      </c>
      <c r="N6" s="35"/>
      <c r="O6" s="35"/>
      <c r="P6" s="40"/>
      <c r="Q6" s="88"/>
      <c r="R6" s="88"/>
      <c r="S6" s="88"/>
      <c r="T6" s="39"/>
      <c r="U6" s="36"/>
      <c r="V6" s="40"/>
      <c r="W6" s="39"/>
      <c r="X6" s="35"/>
      <c r="Y6" s="35"/>
      <c r="Z6" s="35"/>
      <c r="AA6" s="35"/>
      <c r="AB6" s="35"/>
      <c r="AC6" s="35"/>
      <c r="AD6" s="35"/>
      <c r="AE6" s="35"/>
      <c r="AF6" s="49"/>
      <c r="AG6" s="35"/>
      <c r="AH6" s="35"/>
      <c r="AI6" s="35"/>
      <c r="AJ6" s="35"/>
      <c r="AK6" s="35"/>
      <c r="AL6" s="35"/>
      <c r="AM6" s="35"/>
      <c r="AN6" s="35"/>
      <c r="AO6" s="35"/>
      <c r="AP6" s="35"/>
      <c r="AQ6" s="41"/>
      <c r="AR6" s="35"/>
    </row>
    <row r="7" spans="1:44" s="56" customFormat="1" ht="120" x14ac:dyDescent="0.25">
      <c r="A7" s="95" t="s">
        <v>765</v>
      </c>
      <c r="B7" s="42" t="s">
        <v>383</v>
      </c>
      <c r="C7" s="35"/>
      <c r="D7" s="38"/>
      <c r="E7" s="35" t="s">
        <v>41</v>
      </c>
      <c r="F7" s="37" t="s">
        <v>766</v>
      </c>
      <c r="G7" s="35" t="s">
        <v>767</v>
      </c>
      <c r="H7" s="35" t="s">
        <v>605</v>
      </c>
      <c r="I7" s="35" t="s">
        <v>13</v>
      </c>
      <c r="J7" s="35" t="s">
        <v>105</v>
      </c>
      <c r="K7" s="36" t="s">
        <v>626</v>
      </c>
      <c r="L7" s="41" t="s">
        <v>383</v>
      </c>
      <c r="M7" s="38" t="s">
        <v>768</v>
      </c>
      <c r="N7" s="35" t="s">
        <v>116</v>
      </c>
      <c r="O7" s="35"/>
      <c r="P7" s="40"/>
      <c r="Q7" s="88"/>
      <c r="R7" s="88"/>
      <c r="S7" s="88"/>
      <c r="T7" s="39"/>
      <c r="U7" s="36"/>
      <c r="V7" s="40"/>
      <c r="W7" s="39"/>
      <c r="X7" s="35"/>
      <c r="Y7" s="35"/>
      <c r="Z7" s="35"/>
      <c r="AA7" s="35"/>
      <c r="AB7" s="35"/>
      <c r="AC7" s="35"/>
      <c r="AD7" s="35"/>
      <c r="AE7" s="35"/>
      <c r="AF7" s="49"/>
      <c r="AG7" s="35"/>
      <c r="AH7" s="35"/>
      <c r="AI7" s="35"/>
      <c r="AJ7" s="35"/>
      <c r="AK7" s="35"/>
      <c r="AL7" s="35"/>
      <c r="AM7" s="35"/>
      <c r="AN7" s="35"/>
      <c r="AO7" s="35"/>
      <c r="AP7" s="35"/>
      <c r="AQ7" s="41"/>
      <c r="AR7" s="35"/>
    </row>
    <row r="8" spans="1:44" s="56" customFormat="1" ht="87" customHeight="1" x14ac:dyDescent="0.25">
      <c r="A8" s="53" t="s">
        <v>230</v>
      </c>
      <c r="B8" s="54" t="s">
        <v>383</v>
      </c>
      <c r="C8" s="55" t="s">
        <v>92</v>
      </c>
      <c r="D8" s="56" t="s">
        <v>189</v>
      </c>
      <c r="E8" s="55" t="s">
        <v>43</v>
      </c>
      <c r="F8" s="57" t="s">
        <v>231</v>
      </c>
      <c r="G8" s="55" t="s">
        <v>95</v>
      </c>
      <c r="H8" s="55" t="s">
        <v>605</v>
      </c>
      <c r="I8" s="55" t="s">
        <v>13</v>
      </c>
      <c r="J8" s="55" t="s">
        <v>104</v>
      </c>
      <c r="K8" s="55" t="s">
        <v>140</v>
      </c>
      <c r="L8" s="56" t="s">
        <v>126</v>
      </c>
      <c r="M8" s="55" t="s">
        <v>232</v>
      </c>
      <c r="N8" s="55"/>
      <c r="O8" s="55"/>
      <c r="P8" s="59"/>
      <c r="Q8" s="86"/>
      <c r="R8" s="86">
        <v>4000</v>
      </c>
      <c r="S8" s="86"/>
      <c r="T8" s="60" t="s">
        <v>202</v>
      </c>
      <c r="U8" s="61"/>
      <c r="V8" s="59"/>
      <c r="W8" s="60"/>
      <c r="X8" s="55"/>
      <c r="Y8" s="55"/>
      <c r="Z8" s="55"/>
      <c r="AA8" s="55"/>
      <c r="AB8" s="55"/>
      <c r="AC8" s="55"/>
      <c r="AD8" s="55"/>
      <c r="AE8" s="55"/>
      <c r="AF8" s="62"/>
      <c r="AG8" s="55"/>
      <c r="AH8" s="55"/>
      <c r="AI8" s="55"/>
      <c r="AJ8" s="55"/>
      <c r="AK8" s="55"/>
      <c r="AL8" s="55"/>
      <c r="AM8" s="55"/>
      <c r="AN8" s="55"/>
      <c r="AO8" s="55"/>
      <c r="AP8" s="55"/>
      <c r="AQ8" s="58"/>
      <c r="AR8" s="55"/>
    </row>
    <row r="9" spans="1:44" s="56" customFormat="1" ht="90" x14ac:dyDescent="0.25">
      <c r="A9" s="53" t="s">
        <v>693</v>
      </c>
      <c r="B9" s="54" t="s">
        <v>491</v>
      </c>
      <c r="C9" s="55" t="s">
        <v>92</v>
      </c>
      <c r="D9" s="56" t="s">
        <v>179</v>
      </c>
      <c r="E9" s="55" t="s">
        <v>43</v>
      </c>
      <c r="F9" s="57" t="s">
        <v>694</v>
      </c>
      <c r="G9" s="55" t="s">
        <v>695</v>
      </c>
      <c r="H9" s="55" t="s">
        <v>605</v>
      </c>
      <c r="I9" s="55" t="s">
        <v>13</v>
      </c>
      <c r="J9" s="55" t="s">
        <v>104</v>
      </c>
      <c r="K9" s="61" t="s">
        <v>666</v>
      </c>
      <c r="L9" s="54" t="s">
        <v>383</v>
      </c>
      <c r="M9" s="55"/>
      <c r="N9" s="55"/>
      <c r="O9" s="55"/>
      <c r="P9" s="59"/>
      <c r="Q9" s="86"/>
      <c r="R9" s="86"/>
      <c r="S9" s="86"/>
      <c r="T9" s="60"/>
      <c r="U9" s="61"/>
      <c r="V9" s="59"/>
      <c r="W9" s="60"/>
      <c r="X9" s="55"/>
      <c r="Y9" s="55"/>
      <c r="Z9" s="55"/>
      <c r="AA9" s="55"/>
      <c r="AB9" s="55"/>
      <c r="AC9" s="55"/>
      <c r="AD9" s="55"/>
      <c r="AE9" s="55"/>
      <c r="AF9" s="62"/>
      <c r="AG9" s="55"/>
      <c r="AH9" s="55"/>
      <c r="AI9" s="55"/>
      <c r="AJ9" s="55"/>
      <c r="AK9" s="55"/>
      <c r="AL9" s="55"/>
      <c r="AM9" s="55"/>
      <c r="AN9" s="55"/>
      <c r="AO9" s="55"/>
      <c r="AP9" s="55"/>
      <c r="AQ9" s="58"/>
      <c r="AR9" s="55"/>
    </row>
    <row r="10" spans="1:44" s="56" customFormat="1" ht="90" x14ac:dyDescent="0.25">
      <c r="A10" s="95" t="s">
        <v>769</v>
      </c>
      <c r="B10" s="42" t="s">
        <v>383</v>
      </c>
      <c r="C10" s="35" t="s">
        <v>92</v>
      </c>
      <c r="D10" s="38" t="s">
        <v>179</v>
      </c>
      <c r="E10" s="35" t="s">
        <v>43</v>
      </c>
      <c r="F10" s="37" t="s">
        <v>770</v>
      </c>
      <c r="G10" s="35" t="s">
        <v>95</v>
      </c>
      <c r="H10" s="35" t="s">
        <v>605</v>
      </c>
      <c r="I10" s="35" t="s">
        <v>13</v>
      </c>
      <c r="J10" s="35" t="s">
        <v>104</v>
      </c>
      <c r="K10" s="36" t="s">
        <v>626</v>
      </c>
      <c r="L10" s="42" t="s">
        <v>491</v>
      </c>
      <c r="M10" s="35" t="s">
        <v>771</v>
      </c>
      <c r="N10" s="35" t="s">
        <v>116</v>
      </c>
      <c r="O10" s="35"/>
      <c r="P10" s="40"/>
      <c r="Q10" s="88"/>
      <c r="R10" s="88"/>
      <c r="S10" s="88"/>
      <c r="T10" s="39"/>
      <c r="U10" s="36"/>
      <c r="V10" s="40"/>
      <c r="W10" s="39"/>
      <c r="X10" s="35"/>
      <c r="Y10" s="35"/>
      <c r="Z10" s="35"/>
      <c r="AA10" s="35"/>
      <c r="AB10" s="35"/>
      <c r="AC10" s="35"/>
      <c r="AD10" s="35"/>
      <c r="AE10" s="35"/>
      <c r="AF10" s="49"/>
      <c r="AG10" s="35"/>
      <c r="AH10" s="35"/>
      <c r="AI10" s="35"/>
      <c r="AJ10" s="35"/>
      <c r="AK10" s="35"/>
      <c r="AL10" s="35"/>
      <c r="AM10" s="35"/>
      <c r="AN10" s="35"/>
      <c r="AO10" s="35"/>
      <c r="AP10" s="35"/>
      <c r="AQ10" s="41"/>
      <c r="AR10" s="35"/>
    </row>
    <row r="11" spans="1:44" s="56" customFormat="1" ht="90" x14ac:dyDescent="0.25">
      <c r="A11" s="95" t="s">
        <v>772</v>
      </c>
      <c r="B11" s="42" t="s">
        <v>383</v>
      </c>
      <c r="C11" s="35" t="s">
        <v>92</v>
      </c>
      <c r="D11" s="38" t="s">
        <v>179</v>
      </c>
      <c r="E11" s="35" t="s">
        <v>43</v>
      </c>
      <c r="F11" s="37" t="s">
        <v>773</v>
      </c>
      <c r="G11" s="35" t="s">
        <v>95</v>
      </c>
      <c r="H11" s="35" t="s">
        <v>605</v>
      </c>
      <c r="I11" s="35" t="s">
        <v>13</v>
      </c>
      <c r="J11" s="35" t="s">
        <v>104</v>
      </c>
      <c r="K11" s="36" t="s">
        <v>626</v>
      </c>
      <c r="L11" s="42" t="s">
        <v>383</v>
      </c>
      <c r="M11" s="35"/>
      <c r="N11" s="35"/>
      <c r="O11" s="35"/>
      <c r="P11" s="40"/>
      <c r="Q11" s="88"/>
      <c r="R11" s="88"/>
      <c r="S11" s="88"/>
      <c r="T11" s="39"/>
      <c r="U11" s="36"/>
      <c r="V11" s="40"/>
      <c r="W11" s="39"/>
      <c r="X11" s="35"/>
      <c r="Y11" s="35"/>
      <c r="Z11" s="35"/>
      <c r="AA11" s="35"/>
      <c r="AB11" s="35"/>
      <c r="AC11" s="35"/>
      <c r="AD11" s="35"/>
      <c r="AE11" s="35"/>
      <c r="AF11" s="49"/>
      <c r="AG11" s="35"/>
      <c r="AH11" s="35"/>
      <c r="AI11" s="35"/>
      <c r="AJ11" s="35"/>
      <c r="AK11" s="35"/>
      <c r="AL11" s="35"/>
      <c r="AM11" s="35"/>
      <c r="AN11" s="35"/>
      <c r="AO11" s="35"/>
      <c r="AP11" s="35"/>
      <c r="AQ11" s="41"/>
      <c r="AR11" s="35"/>
    </row>
    <row r="12" spans="1:44" s="56" customFormat="1" ht="60" x14ac:dyDescent="0.25">
      <c r="A12" s="95" t="s">
        <v>774</v>
      </c>
      <c r="B12" s="42" t="s">
        <v>383</v>
      </c>
      <c r="C12" s="35" t="s">
        <v>89</v>
      </c>
      <c r="D12" s="38" t="s">
        <v>179</v>
      </c>
      <c r="E12" s="35" t="s">
        <v>43</v>
      </c>
      <c r="F12" s="37" t="s">
        <v>775</v>
      </c>
      <c r="G12" s="35" t="s">
        <v>95</v>
      </c>
      <c r="H12" s="35" t="s">
        <v>605</v>
      </c>
      <c r="I12" s="35" t="s">
        <v>13</v>
      </c>
      <c r="J12" s="35" t="s">
        <v>104</v>
      </c>
      <c r="K12" s="36" t="s">
        <v>138</v>
      </c>
      <c r="L12" s="42" t="s">
        <v>383</v>
      </c>
      <c r="M12" s="35"/>
      <c r="N12" s="35"/>
      <c r="O12" s="35"/>
      <c r="P12" s="40"/>
      <c r="Q12" s="88"/>
      <c r="R12" s="88"/>
      <c r="S12" s="88"/>
      <c r="T12" s="39"/>
      <c r="U12" s="36"/>
      <c r="V12" s="40"/>
      <c r="W12" s="39"/>
      <c r="X12" s="35"/>
      <c r="Y12" s="35"/>
      <c r="Z12" s="35"/>
      <c r="AA12" s="35"/>
      <c r="AB12" s="35"/>
      <c r="AC12" s="35"/>
      <c r="AD12" s="35"/>
      <c r="AE12" s="35"/>
      <c r="AF12" s="49"/>
      <c r="AG12" s="35"/>
      <c r="AH12" s="35"/>
      <c r="AI12" s="35"/>
      <c r="AJ12" s="35"/>
      <c r="AK12" s="35"/>
      <c r="AL12" s="35"/>
      <c r="AM12" s="35"/>
      <c r="AN12" s="35"/>
      <c r="AO12" s="35"/>
      <c r="AP12" s="35"/>
      <c r="AQ12" s="41"/>
      <c r="AR12" s="35"/>
    </row>
    <row r="13" spans="1:44" s="56" customFormat="1" ht="104.25" customHeight="1" x14ac:dyDescent="0.25">
      <c r="A13" s="53" t="s">
        <v>228</v>
      </c>
      <c r="B13" s="54" t="s">
        <v>491</v>
      </c>
      <c r="C13" s="55" t="s">
        <v>92</v>
      </c>
      <c r="D13" s="56" t="s">
        <v>80</v>
      </c>
      <c r="E13" s="55" t="s">
        <v>43</v>
      </c>
      <c r="F13" s="57" t="s">
        <v>229</v>
      </c>
      <c r="G13" s="55" t="s">
        <v>95</v>
      </c>
      <c r="H13" s="55" t="s">
        <v>605</v>
      </c>
      <c r="I13" s="55" t="s">
        <v>13</v>
      </c>
      <c r="J13" s="55" t="s">
        <v>104</v>
      </c>
      <c r="K13" s="55" t="s">
        <v>139</v>
      </c>
      <c r="L13" s="56" t="s">
        <v>126</v>
      </c>
      <c r="M13" s="55" t="s">
        <v>570</v>
      </c>
      <c r="N13" s="55"/>
      <c r="O13" s="55"/>
      <c r="P13" s="59">
        <v>180</v>
      </c>
      <c r="Q13" s="86">
        <v>52000000</v>
      </c>
      <c r="R13" s="86"/>
      <c r="S13" s="86"/>
      <c r="T13" s="60" t="s">
        <v>202</v>
      </c>
      <c r="U13" s="61"/>
      <c r="V13" s="59"/>
      <c r="W13" s="60"/>
      <c r="X13" s="55"/>
      <c r="Y13" s="55"/>
      <c r="Z13" s="55"/>
      <c r="AA13" s="55"/>
      <c r="AB13" s="55"/>
      <c r="AC13" s="55"/>
      <c r="AD13" s="55"/>
      <c r="AE13" s="55"/>
      <c r="AF13" s="62"/>
      <c r="AG13" s="55"/>
      <c r="AH13" s="55"/>
      <c r="AI13" s="55"/>
      <c r="AJ13" s="55"/>
      <c r="AK13" s="55"/>
      <c r="AL13" s="55"/>
      <c r="AM13" s="55"/>
      <c r="AN13" s="55"/>
      <c r="AO13" s="55"/>
      <c r="AP13" s="55"/>
      <c r="AQ13" s="58" t="s">
        <v>572</v>
      </c>
      <c r="AR13" s="55"/>
    </row>
    <row r="14" spans="1:44" s="56" customFormat="1" ht="60" x14ac:dyDescent="0.25">
      <c r="A14" s="53" t="s">
        <v>233</v>
      </c>
      <c r="B14" s="54" t="s">
        <v>383</v>
      </c>
      <c r="C14" s="55" t="s">
        <v>91</v>
      </c>
      <c r="D14" s="55"/>
      <c r="E14" s="55" t="s">
        <v>43</v>
      </c>
      <c r="F14" s="57" t="s">
        <v>723</v>
      </c>
      <c r="G14" s="55" t="s">
        <v>95</v>
      </c>
      <c r="H14" s="55" t="s">
        <v>605</v>
      </c>
      <c r="I14" s="55" t="s">
        <v>13</v>
      </c>
      <c r="J14" s="55" t="s">
        <v>104</v>
      </c>
      <c r="K14" s="55" t="s">
        <v>140</v>
      </c>
      <c r="L14" s="56" t="s">
        <v>126</v>
      </c>
      <c r="N14" s="55"/>
      <c r="O14" s="55"/>
      <c r="P14" s="59"/>
      <c r="Q14" s="86"/>
      <c r="R14" s="86"/>
      <c r="S14" s="86"/>
      <c r="T14" s="60"/>
      <c r="U14" s="61"/>
      <c r="V14" s="59"/>
      <c r="W14" s="60"/>
      <c r="X14" s="55"/>
      <c r="Y14" s="55"/>
      <c r="Z14" s="55"/>
      <c r="AA14" s="55"/>
      <c r="AB14" s="55"/>
      <c r="AC14" s="55"/>
      <c r="AD14" s="55"/>
      <c r="AE14" s="55"/>
      <c r="AF14" s="62"/>
      <c r="AG14" s="55"/>
      <c r="AH14" s="55"/>
      <c r="AI14" s="55"/>
      <c r="AJ14" s="55"/>
      <c r="AK14" s="55"/>
      <c r="AL14" s="55"/>
      <c r="AM14" s="55"/>
      <c r="AN14" s="55"/>
      <c r="AO14" s="55"/>
      <c r="AP14" s="55"/>
      <c r="AQ14" s="58"/>
      <c r="AR14" s="55"/>
    </row>
    <row r="15" spans="1:44" s="56" customFormat="1" ht="300" x14ac:dyDescent="0.25">
      <c r="A15" s="95" t="s">
        <v>776</v>
      </c>
      <c r="B15" s="42" t="s">
        <v>383</v>
      </c>
      <c r="C15" s="35"/>
      <c r="D15" s="35" t="s">
        <v>179</v>
      </c>
      <c r="E15" s="35" t="s">
        <v>43</v>
      </c>
      <c r="F15" s="37" t="s">
        <v>778</v>
      </c>
      <c r="G15" s="35" t="s">
        <v>95</v>
      </c>
      <c r="H15" s="35" t="s">
        <v>605</v>
      </c>
      <c r="I15" s="35" t="s">
        <v>13</v>
      </c>
      <c r="J15" s="35" t="s">
        <v>104</v>
      </c>
      <c r="K15" s="36" t="s">
        <v>111</v>
      </c>
      <c r="L15" s="42" t="s">
        <v>383</v>
      </c>
      <c r="M15" s="38" t="s">
        <v>777</v>
      </c>
      <c r="N15" s="35"/>
      <c r="O15" s="35"/>
      <c r="P15" s="40"/>
      <c r="Q15" s="88"/>
      <c r="R15" s="88"/>
      <c r="S15" s="88"/>
      <c r="T15" s="39"/>
      <c r="U15" s="36"/>
      <c r="V15" s="40"/>
      <c r="W15" s="39"/>
      <c r="X15" s="35"/>
      <c r="Y15" s="35"/>
      <c r="Z15" s="35"/>
      <c r="AA15" s="35"/>
      <c r="AB15" s="35"/>
      <c r="AC15" s="35"/>
      <c r="AD15" s="35"/>
      <c r="AE15" s="35"/>
      <c r="AF15" s="49"/>
      <c r="AG15" s="35"/>
      <c r="AH15" s="35"/>
      <c r="AI15" s="35"/>
      <c r="AJ15" s="35"/>
      <c r="AK15" s="35"/>
      <c r="AL15" s="35"/>
      <c r="AM15" s="35"/>
      <c r="AN15" s="35"/>
      <c r="AO15" s="35"/>
      <c r="AP15" s="35"/>
      <c r="AQ15" s="41"/>
      <c r="AR15" s="35"/>
    </row>
    <row r="16" spans="1:44" s="56" customFormat="1" ht="150" x14ac:dyDescent="0.25">
      <c r="A16" s="53" t="s">
        <v>314</v>
      </c>
      <c r="B16" s="54" t="s">
        <v>491</v>
      </c>
      <c r="C16" s="55" t="s">
        <v>91</v>
      </c>
      <c r="D16" s="55" t="s">
        <v>189</v>
      </c>
      <c r="E16" s="55" t="s">
        <v>45</v>
      </c>
      <c r="F16" s="57" t="s">
        <v>315</v>
      </c>
      <c r="G16" s="55" t="s">
        <v>575</v>
      </c>
      <c r="H16" s="55" t="s">
        <v>605</v>
      </c>
      <c r="I16" s="55" t="s">
        <v>13</v>
      </c>
      <c r="J16" s="55" t="s">
        <v>573</v>
      </c>
      <c r="K16" s="55" t="s">
        <v>140</v>
      </c>
      <c r="L16" s="58" t="s">
        <v>491</v>
      </c>
      <c r="M16" s="55" t="s">
        <v>574</v>
      </c>
      <c r="N16" s="55" t="s">
        <v>116</v>
      </c>
      <c r="O16" s="55"/>
      <c r="P16" s="59" t="s">
        <v>316</v>
      </c>
      <c r="Q16" s="86">
        <v>23400000</v>
      </c>
      <c r="R16" s="86"/>
      <c r="S16" s="86"/>
      <c r="T16" s="60"/>
      <c r="U16" s="61"/>
      <c r="V16" s="59"/>
      <c r="W16" s="60"/>
      <c r="X16" s="55" t="s">
        <v>317</v>
      </c>
      <c r="Y16" s="55"/>
      <c r="Z16" s="55"/>
      <c r="AA16" s="55"/>
      <c r="AB16" s="55"/>
      <c r="AC16" s="55"/>
      <c r="AD16" s="55"/>
      <c r="AE16" s="55"/>
      <c r="AF16" s="62"/>
      <c r="AG16" s="55"/>
      <c r="AH16" s="55"/>
      <c r="AI16" s="55"/>
      <c r="AJ16" s="55"/>
      <c r="AK16" s="55"/>
      <c r="AL16" s="55"/>
      <c r="AM16" s="55"/>
      <c r="AN16" s="55"/>
      <c r="AO16" s="55"/>
      <c r="AP16" s="55"/>
      <c r="AQ16" s="58" t="s">
        <v>571</v>
      </c>
      <c r="AR16" s="60" t="s">
        <v>318</v>
      </c>
    </row>
    <row r="17" spans="1:44" s="56" customFormat="1" ht="195" x14ac:dyDescent="0.25">
      <c r="A17" s="53" t="s">
        <v>310</v>
      </c>
      <c r="B17" s="54" t="s">
        <v>383</v>
      </c>
      <c r="C17" s="55" t="s">
        <v>88</v>
      </c>
      <c r="D17" s="55" t="s">
        <v>154</v>
      </c>
      <c r="E17" s="55" t="s">
        <v>45</v>
      </c>
      <c r="F17" s="57" t="s">
        <v>311</v>
      </c>
      <c r="G17" s="55" t="s">
        <v>95</v>
      </c>
      <c r="H17" s="55" t="s">
        <v>605</v>
      </c>
      <c r="I17" s="55" t="s">
        <v>13</v>
      </c>
      <c r="J17" s="55" t="s">
        <v>105</v>
      </c>
      <c r="K17" s="55" t="s">
        <v>111</v>
      </c>
      <c r="L17" s="58" t="s">
        <v>491</v>
      </c>
      <c r="M17" s="55" t="s">
        <v>611</v>
      </c>
      <c r="N17" s="55" t="s">
        <v>115</v>
      </c>
      <c r="O17" s="55"/>
      <c r="P17" s="59" t="s">
        <v>305</v>
      </c>
      <c r="Q17" s="86"/>
      <c r="R17" s="86">
        <v>25562</v>
      </c>
      <c r="S17" s="86">
        <v>255623</v>
      </c>
      <c r="T17" s="60" t="s">
        <v>202</v>
      </c>
      <c r="U17" s="61"/>
      <c r="V17" s="59"/>
      <c r="W17" s="60"/>
      <c r="X17" s="55" t="s">
        <v>176</v>
      </c>
      <c r="Y17" s="55"/>
      <c r="Z17" s="55"/>
      <c r="AA17" s="55"/>
      <c r="AB17" s="55"/>
      <c r="AC17" s="55"/>
      <c r="AD17" s="55"/>
      <c r="AE17" s="55"/>
      <c r="AF17" s="62"/>
      <c r="AG17" s="55"/>
      <c r="AH17" s="55"/>
      <c r="AI17" s="55"/>
      <c r="AJ17" s="55"/>
      <c r="AK17" s="55"/>
      <c r="AL17" s="55"/>
      <c r="AM17" s="55"/>
      <c r="AN17" s="55"/>
      <c r="AO17" s="55"/>
      <c r="AP17" s="55"/>
      <c r="AQ17" s="58" t="s">
        <v>312</v>
      </c>
      <c r="AR17" s="60" t="s">
        <v>313</v>
      </c>
    </row>
    <row r="18" spans="1:44" s="56" customFormat="1" ht="90" x14ac:dyDescent="0.25">
      <c r="A18" s="53" t="s">
        <v>332</v>
      </c>
      <c r="B18" s="54" t="s">
        <v>383</v>
      </c>
      <c r="C18" s="55" t="s">
        <v>92</v>
      </c>
      <c r="D18" s="56" t="s">
        <v>80</v>
      </c>
      <c r="E18" s="55" t="s">
        <v>49</v>
      </c>
      <c r="F18" s="57" t="s">
        <v>333</v>
      </c>
      <c r="G18" s="55" t="s">
        <v>95</v>
      </c>
      <c r="H18" s="55" t="s">
        <v>605</v>
      </c>
      <c r="I18" s="55" t="s">
        <v>13</v>
      </c>
      <c r="J18" s="55" t="s">
        <v>343</v>
      </c>
      <c r="K18" s="63" t="s">
        <v>139</v>
      </c>
      <c r="L18" s="58" t="s">
        <v>491</v>
      </c>
      <c r="M18" s="55" t="s">
        <v>334</v>
      </c>
      <c r="N18" s="55"/>
      <c r="O18" s="55"/>
      <c r="P18" s="59"/>
      <c r="Q18" s="86">
        <v>18000000</v>
      </c>
      <c r="R18" s="86"/>
      <c r="S18" s="86"/>
      <c r="T18" s="60" t="s">
        <v>202</v>
      </c>
      <c r="U18" s="61" t="s">
        <v>326</v>
      </c>
      <c r="V18" s="59" t="s">
        <v>335</v>
      </c>
      <c r="W18" s="60" t="s">
        <v>331</v>
      </c>
      <c r="X18" s="55"/>
      <c r="Y18" s="55"/>
      <c r="Z18" s="55"/>
      <c r="AA18" s="55"/>
      <c r="AB18" s="55"/>
      <c r="AC18" s="55"/>
      <c r="AD18" s="55"/>
      <c r="AE18" s="55"/>
      <c r="AF18" s="62"/>
      <c r="AG18" s="55"/>
      <c r="AH18" s="55"/>
      <c r="AI18" s="55"/>
      <c r="AJ18" s="55"/>
      <c r="AK18" s="55"/>
      <c r="AL18" s="55"/>
      <c r="AM18" s="55"/>
      <c r="AN18" s="55"/>
      <c r="AO18" s="55"/>
      <c r="AP18" s="55"/>
      <c r="AQ18" s="58" t="s">
        <v>336</v>
      </c>
      <c r="AR18" s="55"/>
    </row>
    <row r="19" spans="1:44" s="56" customFormat="1" x14ac:dyDescent="0.25">
      <c r="A19" s="53" t="s">
        <v>555</v>
      </c>
      <c r="B19" s="56" t="s">
        <v>126</v>
      </c>
      <c r="E19" s="56" t="s">
        <v>51</v>
      </c>
      <c r="F19" s="57"/>
      <c r="G19" s="56" t="s">
        <v>94</v>
      </c>
      <c r="K19" s="63" t="s">
        <v>111</v>
      </c>
      <c r="L19" s="54" t="s">
        <v>126</v>
      </c>
      <c r="O19" s="55"/>
      <c r="P19" s="59"/>
      <c r="Q19" s="86"/>
      <c r="R19" s="86"/>
      <c r="S19" s="86"/>
      <c r="T19" s="60"/>
      <c r="U19" s="61"/>
      <c r="V19" s="59"/>
      <c r="W19" s="60"/>
      <c r="X19" s="55"/>
      <c r="Y19" s="55"/>
      <c r="Z19" s="55"/>
      <c r="AA19" s="55"/>
      <c r="AB19" s="55"/>
      <c r="AC19" s="55"/>
      <c r="AD19" s="55"/>
      <c r="AE19" s="55"/>
      <c r="AF19" s="62"/>
      <c r="AG19" s="55"/>
      <c r="AH19" s="55"/>
      <c r="AI19" s="55"/>
      <c r="AJ19" s="55"/>
      <c r="AK19" s="55"/>
      <c r="AL19" s="55"/>
      <c r="AM19" s="55"/>
      <c r="AN19" s="55"/>
      <c r="AO19" s="55"/>
      <c r="AP19" s="55"/>
      <c r="AQ19" s="58"/>
      <c r="AR19" s="55"/>
    </row>
    <row r="20" spans="1:44" s="56" customFormat="1" ht="105" x14ac:dyDescent="0.25">
      <c r="A20" s="53" t="s">
        <v>218</v>
      </c>
      <c r="B20" s="55" t="s">
        <v>126</v>
      </c>
      <c r="C20" s="55" t="s">
        <v>90</v>
      </c>
      <c r="D20" s="56" t="s">
        <v>121</v>
      </c>
      <c r="E20" s="55" t="s">
        <v>53</v>
      </c>
      <c r="F20" s="57" t="s">
        <v>219</v>
      </c>
      <c r="G20" s="55" t="s">
        <v>96</v>
      </c>
      <c r="H20" s="55" t="s">
        <v>605</v>
      </c>
      <c r="I20" s="55" t="s">
        <v>13</v>
      </c>
      <c r="J20" s="55" t="s">
        <v>105</v>
      </c>
      <c r="K20" s="55" t="s">
        <v>140</v>
      </c>
      <c r="L20" s="58" t="s">
        <v>491</v>
      </c>
      <c r="M20" s="55" t="s">
        <v>613</v>
      </c>
      <c r="N20" s="55" t="s">
        <v>116</v>
      </c>
      <c r="O20" s="55"/>
      <c r="P20" s="59"/>
      <c r="Q20" s="86">
        <v>200000000</v>
      </c>
      <c r="R20" s="86"/>
      <c r="S20" s="86"/>
      <c r="T20" s="60"/>
      <c r="U20" s="61"/>
      <c r="V20" s="59"/>
      <c r="W20" s="60"/>
      <c r="X20" s="55" t="s">
        <v>612</v>
      </c>
      <c r="Y20" s="55"/>
      <c r="Z20" s="55"/>
      <c r="AA20" s="55"/>
      <c r="AB20" s="55"/>
      <c r="AC20" s="55"/>
      <c r="AD20" s="55"/>
      <c r="AE20" s="55"/>
      <c r="AF20" s="62"/>
      <c r="AG20" s="55"/>
      <c r="AH20" s="55"/>
      <c r="AI20" s="55"/>
      <c r="AJ20" s="55"/>
      <c r="AK20" s="55"/>
      <c r="AL20" s="55"/>
      <c r="AM20" s="55"/>
      <c r="AN20" s="55"/>
      <c r="AO20" s="55"/>
      <c r="AP20" s="55"/>
      <c r="AQ20" s="58"/>
      <c r="AR20" s="55"/>
    </row>
    <row r="21" spans="1:44" s="56" customFormat="1" ht="90" x14ac:dyDescent="0.25">
      <c r="A21" s="53" t="s">
        <v>216</v>
      </c>
      <c r="B21" s="55" t="s">
        <v>126</v>
      </c>
      <c r="C21" s="55" t="s">
        <v>92</v>
      </c>
      <c r="D21" s="55"/>
      <c r="E21" s="55" t="s">
        <v>53</v>
      </c>
      <c r="F21" s="64" t="s">
        <v>217</v>
      </c>
      <c r="G21" s="55" t="s">
        <v>95</v>
      </c>
      <c r="H21" s="55" t="s">
        <v>605</v>
      </c>
      <c r="I21" s="55" t="s">
        <v>13</v>
      </c>
      <c r="J21" s="55" t="s">
        <v>105</v>
      </c>
      <c r="K21" s="55" t="s">
        <v>140</v>
      </c>
      <c r="L21" s="56" t="s">
        <v>126</v>
      </c>
      <c r="N21" s="55"/>
      <c r="O21" s="55"/>
      <c r="P21" s="59"/>
      <c r="Q21" s="86">
        <v>500000000</v>
      </c>
      <c r="R21" s="86"/>
      <c r="S21" s="86"/>
      <c r="T21" s="60"/>
      <c r="U21" s="61"/>
      <c r="V21" s="59"/>
      <c r="W21" s="60"/>
      <c r="X21" s="55"/>
      <c r="Y21" s="55"/>
      <c r="Z21" s="55"/>
      <c r="AA21" s="55"/>
      <c r="AB21" s="55"/>
      <c r="AC21" s="55"/>
      <c r="AD21" s="55"/>
      <c r="AE21" s="55"/>
      <c r="AF21" s="62"/>
      <c r="AG21" s="55"/>
      <c r="AH21" s="55"/>
      <c r="AI21" s="55"/>
      <c r="AJ21" s="55"/>
      <c r="AK21" s="55"/>
      <c r="AL21" s="55"/>
      <c r="AM21" s="55"/>
      <c r="AN21" s="55"/>
      <c r="AO21" s="55"/>
      <c r="AP21" s="55"/>
      <c r="AQ21" s="58"/>
      <c r="AR21" s="55"/>
    </row>
    <row r="22" spans="1:44" s="56" customFormat="1" ht="135" x14ac:dyDescent="0.25">
      <c r="A22" s="95" t="s">
        <v>779</v>
      </c>
      <c r="B22" s="42" t="s">
        <v>383</v>
      </c>
      <c r="C22" s="35" t="s">
        <v>89</v>
      </c>
      <c r="D22" s="35" t="s">
        <v>179</v>
      </c>
      <c r="E22" s="35" t="s">
        <v>53</v>
      </c>
      <c r="F22" s="34" t="s">
        <v>780</v>
      </c>
      <c r="G22" s="35" t="s">
        <v>95</v>
      </c>
      <c r="H22" s="35" t="s">
        <v>605</v>
      </c>
      <c r="I22" s="35" t="s">
        <v>13</v>
      </c>
      <c r="J22" s="35" t="s">
        <v>105</v>
      </c>
      <c r="K22" s="36" t="s">
        <v>626</v>
      </c>
      <c r="L22" s="42" t="s">
        <v>383</v>
      </c>
      <c r="M22" s="38" t="s">
        <v>781</v>
      </c>
      <c r="N22" s="35"/>
      <c r="O22" s="35"/>
      <c r="P22" s="40"/>
      <c r="Q22" s="88"/>
      <c r="R22" s="88"/>
      <c r="S22" s="88"/>
      <c r="T22" s="39"/>
      <c r="U22" s="36"/>
      <c r="V22" s="40"/>
      <c r="W22" s="39"/>
      <c r="X22" s="35"/>
      <c r="Y22" s="35"/>
      <c r="Z22" s="35"/>
      <c r="AA22" s="35"/>
      <c r="AB22" s="35"/>
      <c r="AC22" s="35"/>
      <c r="AD22" s="35"/>
      <c r="AE22" s="35"/>
      <c r="AF22" s="49"/>
      <c r="AG22" s="35"/>
      <c r="AH22" s="35"/>
      <c r="AI22" s="35"/>
      <c r="AJ22" s="35"/>
      <c r="AK22" s="35"/>
      <c r="AL22" s="35"/>
      <c r="AM22" s="35"/>
      <c r="AN22" s="35"/>
      <c r="AO22" s="35"/>
      <c r="AP22" s="35"/>
      <c r="AQ22" s="41"/>
      <c r="AR22" s="35"/>
    </row>
    <row r="23" spans="1:44" s="56" customFormat="1" ht="195" x14ac:dyDescent="0.25">
      <c r="A23" s="95" t="s">
        <v>782</v>
      </c>
      <c r="B23" s="42" t="s">
        <v>383</v>
      </c>
      <c r="C23" s="35" t="s">
        <v>92</v>
      </c>
      <c r="D23" s="35" t="s">
        <v>784</v>
      </c>
      <c r="E23" s="35" t="s">
        <v>53</v>
      </c>
      <c r="F23" s="34" t="s">
        <v>783</v>
      </c>
      <c r="G23" s="35" t="s">
        <v>95</v>
      </c>
      <c r="H23" s="35" t="s">
        <v>605</v>
      </c>
      <c r="I23" s="35" t="s">
        <v>13</v>
      </c>
      <c r="J23" s="35" t="s">
        <v>105</v>
      </c>
      <c r="K23" s="36" t="s">
        <v>626</v>
      </c>
      <c r="L23" s="42" t="s">
        <v>383</v>
      </c>
      <c r="M23" s="38" t="s">
        <v>785</v>
      </c>
      <c r="N23" s="35"/>
      <c r="O23" s="35"/>
      <c r="P23" s="40"/>
      <c r="Q23" s="88"/>
      <c r="R23" s="88"/>
      <c r="S23" s="88"/>
      <c r="T23" s="39"/>
      <c r="U23" s="36"/>
      <c r="V23" s="40"/>
      <c r="W23" s="39"/>
      <c r="X23" s="35"/>
      <c r="Y23" s="35"/>
      <c r="Z23" s="35"/>
      <c r="AA23" s="35"/>
      <c r="AB23" s="35"/>
      <c r="AC23" s="35"/>
      <c r="AD23" s="35"/>
      <c r="AE23" s="35"/>
      <c r="AF23" s="49"/>
      <c r="AG23" s="35"/>
      <c r="AH23" s="35"/>
      <c r="AI23" s="35"/>
      <c r="AJ23" s="35"/>
      <c r="AK23" s="35"/>
      <c r="AL23" s="35"/>
      <c r="AM23" s="35"/>
      <c r="AN23" s="35"/>
      <c r="AO23" s="35"/>
      <c r="AP23" s="35"/>
      <c r="AQ23" s="41"/>
      <c r="AR23" s="35"/>
    </row>
    <row r="24" spans="1:44" s="56" customFormat="1" ht="105" x14ac:dyDescent="0.25">
      <c r="A24" s="95" t="s">
        <v>786</v>
      </c>
      <c r="B24" s="42" t="s">
        <v>383</v>
      </c>
      <c r="C24" s="35" t="s">
        <v>89</v>
      </c>
      <c r="D24" s="35" t="s">
        <v>179</v>
      </c>
      <c r="E24" s="35" t="s">
        <v>53</v>
      </c>
      <c r="F24" s="34" t="s">
        <v>787</v>
      </c>
      <c r="G24" s="35" t="s">
        <v>95</v>
      </c>
      <c r="H24" s="35" t="s">
        <v>605</v>
      </c>
      <c r="I24" s="35" t="s">
        <v>13</v>
      </c>
      <c r="J24" s="35" t="s">
        <v>105</v>
      </c>
      <c r="K24" s="36" t="s">
        <v>626</v>
      </c>
      <c r="L24" s="42" t="s">
        <v>383</v>
      </c>
      <c r="M24" s="38" t="s">
        <v>788</v>
      </c>
      <c r="N24" s="35"/>
      <c r="O24" s="35"/>
      <c r="P24" s="40"/>
      <c r="Q24" s="88"/>
      <c r="R24" s="88"/>
      <c r="S24" s="88"/>
      <c r="T24" s="39"/>
      <c r="U24" s="36"/>
      <c r="V24" s="40"/>
      <c r="W24" s="39"/>
      <c r="X24" s="35"/>
      <c r="Y24" s="35"/>
      <c r="Z24" s="35"/>
      <c r="AA24" s="35"/>
      <c r="AB24" s="35"/>
      <c r="AC24" s="35"/>
      <c r="AD24" s="35"/>
      <c r="AE24" s="35"/>
      <c r="AF24" s="49"/>
      <c r="AG24" s="35"/>
      <c r="AH24" s="35"/>
      <c r="AI24" s="35"/>
      <c r="AJ24" s="35"/>
      <c r="AK24" s="35"/>
      <c r="AL24" s="35"/>
      <c r="AM24" s="35"/>
      <c r="AN24" s="35"/>
      <c r="AO24" s="35"/>
      <c r="AP24" s="35"/>
      <c r="AQ24" s="41"/>
      <c r="AR24" s="35"/>
    </row>
    <row r="25" spans="1:44" s="56" customFormat="1" ht="90" x14ac:dyDescent="0.25">
      <c r="A25" s="53" t="s">
        <v>212</v>
      </c>
      <c r="B25" s="54" t="s">
        <v>383</v>
      </c>
      <c r="C25" s="55" t="s">
        <v>91</v>
      </c>
      <c r="D25" s="55" t="s">
        <v>179</v>
      </c>
      <c r="E25" s="55" t="s">
        <v>614</v>
      </c>
      <c r="F25" s="64" t="s">
        <v>213</v>
      </c>
      <c r="G25" s="55" t="s">
        <v>95</v>
      </c>
      <c r="H25" s="55" t="s">
        <v>605</v>
      </c>
      <c r="I25" s="55" t="s">
        <v>13</v>
      </c>
      <c r="J25" s="55" t="s">
        <v>104</v>
      </c>
      <c r="K25" s="55" t="s">
        <v>138</v>
      </c>
      <c r="L25" s="54" t="s">
        <v>383</v>
      </c>
      <c r="M25" s="55" t="s">
        <v>214</v>
      </c>
      <c r="N25" s="55" t="s">
        <v>215</v>
      </c>
      <c r="O25" s="55"/>
      <c r="P25" s="59"/>
      <c r="Q25" s="86"/>
      <c r="R25" s="86"/>
      <c r="S25" s="86"/>
      <c r="T25" s="60" t="s">
        <v>203</v>
      </c>
      <c r="U25" s="61"/>
      <c r="V25" s="59"/>
      <c r="W25" s="60"/>
      <c r="X25" s="55"/>
      <c r="Y25" s="55"/>
      <c r="Z25" s="55"/>
      <c r="AA25" s="55"/>
      <c r="AB25" s="55"/>
      <c r="AC25" s="55"/>
      <c r="AD25" s="55"/>
      <c r="AE25" s="55"/>
      <c r="AF25" s="62"/>
      <c r="AG25" s="55"/>
      <c r="AH25" s="55"/>
      <c r="AI25" s="55"/>
      <c r="AJ25" s="55"/>
      <c r="AK25" s="55"/>
      <c r="AL25" s="55"/>
      <c r="AM25" s="55"/>
      <c r="AN25" s="55"/>
      <c r="AO25" s="55"/>
      <c r="AP25" s="55"/>
      <c r="AQ25" s="58"/>
      <c r="AR25" s="55"/>
    </row>
    <row r="26" spans="1:44" s="56" customFormat="1" ht="120" customHeight="1" x14ac:dyDescent="0.25">
      <c r="A26" s="53" t="s">
        <v>319</v>
      </c>
      <c r="B26" s="54" t="s">
        <v>383</v>
      </c>
      <c r="C26" s="55" t="s">
        <v>12</v>
      </c>
      <c r="D26" s="55" t="s">
        <v>179</v>
      </c>
      <c r="E26" s="55" t="s">
        <v>615</v>
      </c>
      <c r="F26" s="57" t="s">
        <v>320</v>
      </c>
      <c r="G26" s="55" t="s">
        <v>95</v>
      </c>
      <c r="H26" s="55" t="s">
        <v>605</v>
      </c>
      <c r="I26" s="55" t="s">
        <v>13</v>
      </c>
      <c r="J26" s="55" t="s">
        <v>105</v>
      </c>
      <c r="K26" s="55" t="s">
        <v>111</v>
      </c>
      <c r="L26" s="54" t="s">
        <v>126</v>
      </c>
      <c r="M26" s="56" t="s">
        <v>616</v>
      </c>
      <c r="N26" s="55"/>
      <c r="O26" s="55"/>
      <c r="P26" s="59" t="s">
        <v>321</v>
      </c>
      <c r="Q26" s="86">
        <v>465000</v>
      </c>
      <c r="R26" s="86"/>
      <c r="S26" s="86"/>
      <c r="T26" s="60" t="s">
        <v>203</v>
      </c>
      <c r="U26" s="61"/>
      <c r="V26" s="59"/>
      <c r="W26" s="60"/>
      <c r="X26" s="55"/>
      <c r="Y26" s="55"/>
      <c r="Z26" s="55"/>
      <c r="AA26" s="55"/>
      <c r="AB26" s="55"/>
      <c r="AC26" s="55"/>
      <c r="AD26" s="55"/>
      <c r="AE26" s="55"/>
      <c r="AF26" s="62"/>
      <c r="AG26" s="55"/>
      <c r="AH26" s="55"/>
      <c r="AI26" s="55"/>
      <c r="AJ26" s="55"/>
      <c r="AK26" s="55"/>
      <c r="AL26" s="55"/>
      <c r="AM26" s="55"/>
      <c r="AN26" s="55"/>
      <c r="AO26" s="55"/>
      <c r="AP26" s="55"/>
      <c r="AQ26" s="58"/>
      <c r="AR26" s="55"/>
    </row>
    <row r="27" spans="1:44" s="56" customFormat="1" ht="120" customHeight="1" x14ac:dyDescent="0.25">
      <c r="A27" s="95" t="s">
        <v>789</v>
      </c>
      <c r="B27" s="42" t="s">
        <v>383</v>
      </c>
      <c r="C27" s="35" t="s">
        <v>92</v>
      </c>
      <c r="D27" s="35" t="s">
        <v>179</v>
      </c>
      <c r="E27" s="35" t="s">
        <v>55</v>
      </c>
      <c r="F27" s="37" t="s">
        <v>790</v>
      </c>
      <c r="G27" s="35" t="s">
        <v>95</v>
      </c>
      <c r="H27" s="35" t="s">
        <v>605</v>
      </c>
      <c r="I27" s="35" t="s">
        <v>13</v>
      </c>
      <c r="J27" s="35" t="s">
        <v>105</v>
      </c>
      <c r="K27" s="36" t="s">
        <v>626</v>
      </c>
      <c r="L27" s="42" t="s">
        <v>383</v>
      </c>
      <c r="M27" s="38" t="s">
        <v>791</v>
      </c>
      <c r="N27" s="35"/>
      <c r="O27" s="35"/>
      <c r="P27" s="40"/>
      <c r="Q27" s="88"/>
      <c r="R27" s="88"/>
      <c r="S27" s="88"/>
      <c r="T27" s="39"/>
      <c r="U27" s="36"/>
      <c r="V27" s="40"/>
      <c r="W27" s="39"/>
      <c r="X27" s="35"/>
      <c r="Y27" s="35"/>
      <c r="Z27" s="35"/>
      <c r="AA27" s="35"/>
      <c r="AB27" s="35"/>
      <c r="AC27" s="35"/>
      <c r="AD27" s="35"/>
      <c r="AE27" s="35"/>
      <c r="AF27" s="49"/>
      <c r="AG27" s="35"/>
      <c r="AH27" s="35"/>
      <c r="AI27" s="35"/>
      <c r="AJ27" s="35"/>
      <c r="AK27" s="35"/>
      <c r="AL27" s="35"/>
      <c r="AM27" s="35"/>
      <c r="AN27" s="35"/>
      <c r="AO27" s="35"/>
      <c r="AP27" s="35"/>
      <c r="AQ27" s="41"/>
      <c r="AR27" s="35"/>
    </row>
    <row r="28" spans="1:44" s="56" customFormat="1" ht="120" customHeight="1" x14ac:dyDescent="0.25">
      <c r="A28" s="95" t="s">
        <v>792</v>
      </c>
      <c r="B28" s="42" t="s">
        <v>383</v>
      </c>
      <c r="C28" s="35" t="s">
        <v>92</v>
      </c>
      <c r="D28" s="35" t="s">
        <v>36</v>
      </c>
      <c r="E28" s="35" t="s">
        <v>55</v>
      </c>
      <c r="F28" s="37" t="s">
        <v>793</v>
      </c>
      <c r="G28" s="35" t="s">
        <v>795</v>
      </c>
      <c r="H28" s="35" t="s">
        <v>604</v>
      </c>
      <c r="I28" s="35" t="s">
        <v>13</v>
      </c>
      <c r="J28" s="35" t="s">
        <v>105</v>
      </c>
      <c r="K28" s="36" t="s">
        <v>111</v>
      </c>
      <c r="L28" s="42" t="s">
        <v>126</v>
      </c>
      <c r="M28" s="38" t="s">
        <v>796</v>
      </c>
      <c r="N28" s="35"/>
      <c r="O28" s="35"/>
      <c r="P28" s="40"/>
      <c r="Q28" s="88"/>
      <c r="R28" s="88"/>
      <c r="S28" s="88"/>
      <c r="T28" s="39"/>
      <c r="U28" s="36"/>
      <c r="V28" s="40"/>
      <c r="W28" s="39"/>
      <c r="X28" s="35"/>
      <c r="Y28" s="35"/>
      <c r="Z28" s="35"/>
      <c r="AA28" s="35"/>
      <c r="AB28" s="35"/>
      <c r="AC28" s="35"/>
      <c r="AD28" s="35"/>
      <c r="AE28" s="35"/>
      <c r="AF28" s="49"/>
      <c r="AG28" s="35"/>
      <c r="AH28" s="35"/>
      <c r="AI28" s="35"/>
      <c r="AJ28" s="35"/>
      <c r="AK28" s="35"/>
      <c r="AL28" s="35"/>
      <c r="AM28" s="35"/>
      <c r="AN28" s="35"/>
      <c r="AO28" s="35"/>
      <c r="AP28" s="35"/>
      <c r="AQ28" s="41"/>
      <c r="AR28" s="35"/>
    </row>
    <row r="29" spans="1:44" s="56" customFormat="1" ht="105" x14ac:dyDescent="0.25">
      <c r="A29" s="53" t="s">
        <v>515</v>
      </c>
      <c r="B29" s="54" t="s">
        <v>383</v>
      </c>
      <c r="C29" s="55" t="s">
        <v>91</v>
      </c>
      <c r="D29" s="55" t="s">
        <v>517</v>
      </c>
      <c r="E29" s="55" t="s">
        <v>69</v>
      </c>
      <c r="F29" s="64" t="s">
        <v>520</v>
      </c>
      <c r="G29" s="55" t="s">
        <v>521</v>
      </c>
      <c r="H29" s="55" t="s">
        <v>605</v>
      </c>
      <c r="I29" s="55" t="s">
        <v>185</v>
      </c>
      <c r="J29" s="55" t="s">
        <v>518</v>
      </c>
      <c r="K29" s="61" t="s">
        <v>480</v>
      </c>
      <c r="L29" s="58" t="s">
        <v>126</v>
      </c>
      <c r="M29" s="55"/>
      <c r="N29" s="55"/>
      <c r="O29" s="55"/>
      <c r="P29" s="65"/>
      <c r="Q29" s="86">
        <v>100000000</v>
      </c>
      <c r="R29" s="86"/>
      <c r="S29" s="86"/>
      <c r="T29" s="60"/>
      <c r="U29" s="61"/>
      <c r="V29" s="59" t="s">
        <v>715</v>
      </c>
      <c r="W29" s="60"/>
      <c r="X29" s="55" t="s">
        <v>519</v>
      </c>
      <c r="Y29" s="55"/>
      <c r="Z29" s="55"/>
      <c r="AA29" s="55"/>
      <c r="AB29" s="55"/>
      <c r="AC29" s="55"/>
      <c r="AD29" s="55"/>
      <c r="AE29" s="55"/>
      <c r="AF29" s="55"/>
      <c r="AG29" s="55"/>
      <c r="AH29" s="55"/>
      <c r="AI29" s="55"/>
      <c r="AJ29" s="55"/>
      <c r="AK29" s="55"/>
      <c r="AL29" s="55"/>
      <c r="AM29" s="55"/>
      <c r="AN29" s="55"/>
      <c r="AO29" s="55"/>
      <c r="AP29" s="55"/>
      <c r="AQ29" s="58"/>
      <c r="AR29" s="55"/>
    </row>
    <row r="30" spans="1:44" s="56" customFormat="1" ht="225" x14ac:dyDescent="0.25">
      <c r="A30" s="53" t="s">
        <v>390</v>
      </c>
      <c r="B30" s="54" t="s">
        <v>383</v>
      </c>
      <c r="C30" s="55" t="s">
        <v>92</v>
      </c>
      <c r="D30" s="55" t="s">
        <v>121</v>
      </c>
      <c r="E30" s="55" t="s">
        <v>69</v>
      </c>
      <c r="F30" s="64" t="s">
        <v>25</v>
      </c>
      <c r="G30" s="55" t="s">
        <v>122</v>
      </c>
      <c r="H30" s="55" t="s">
        <v>605</v>
      </c>
      <c r="I30" s="55" t="s">
        <v>13</v>
      </c>
      <c r="J30" s="55" t="s">
        <v>106</v>
      </c>
      <c r="K30" s="61" t="s">
        <v>472</v>
      </c>
      <c r="L30" s="66" t="s">
        <v>383</v>
      </c>
      <c r="M30" s="55" t="s">
        <v>391</v>
      </c>
      <c r="N30" s="55"/>
      <c r="O30" s="55"/>
      <c r="P30" s="59"/>
      <c r="Q30" s="86">
        <v>5350000000</v>
      </c>
      <c r="R30" s="87"/>
      <c r="S30" s="87"/>
      <c r="T30" s="60"/>
      <c r="U30" s="61"/>
      <c r="V30" s="59" t="s">
        <v>716</v>
      </c>
      <c r="W30" s="60"/>
      <c r="X30" s="55" t="s">
        <v>389</v>
      </c>
      <c r="Y30" s="55" t="s">
        <v>33</v>
      </c>
      <c r="Z30" s="55" t="s">
        <v>33</v>
      </c>
      <c r="AA30" s="55" t="s">
        <v>33</v>
      </c>
      <c r="AB30" s="55" t="s">
        <v>33</v>
      </c>
      <c r="AC30" s="55" t="s">
        <v>33</v>
      </c>
      <c r="AD30" s="55" t="s">
        <v>33</v>
      </c>
      <c r="AE30" s="55" t="s">
        <v>33</v>
      </c>
      <c r="AF30" s="55" t="s">
        <v>33</v>
      </c>
      <c r="AG30" s="55" t="s">
        <v>33</v>
      </c>
      <c r="AH30" s="55" t="s">
        <v>33</v>
      </c>
      <c r="AI30" s="55" t="s">
        <v>33</v>
      </c>
      <c r="AJ30" s="55" t="s">
        <v>33</v>
      </c>
      <c r="AK30" s="55" t="s">
        <v>33</v>
      </c>
      <c r="AL30" s="55" t="s">
        <v>33</v>
      </c>
      <c r="AM30" s="55" t="s">
        <v>33</v>
      </c>
      <c r="AN30" s="55" t="s">
        <v>33</v>
      </c>
      <c r="AO30" s="55" t="s">
        <v>33</v>
      </c>
      <c r="AP30" s="55" t="s">
        <v>33</v>
      </c>
      <c r="AQ30" s="58" t="s">
        <v>26</v>
      </c>
      <c r="AR30" s="55" t="s">
        <v>33</v>
      </c>
    </row>
    <row r="31" spans="1:44" s="56" customFormat="1" ht="180" x14ac:dyDescent="0.25">
      <c r="A31" s="53" t="s">
        <v>452</v>
      </c>
      <c r="B31" s="54" t="s">
        <v>383</v>
      </c>
      <c r="C31" s="55" t="s">
        <v>12</v>
      </c>
      <c r="D31" s="55" t="s">
        <v>454</v>
      </c>
      <c r="E31" s="55" t="s">
        <v>69</v>
      </c>
      <c r="F31" s="64" t="s">
        <v>453</v>
      </c>
      <c r="G31" s="55" t="s">
        <v>4</v>
      </c>
      <c r="H31" s="55" t="s">
        <v>605</v>
      </c>
      <c r="I31" s="55" t="s">
        <v>185</v>
      </c>
      <c r="J31" s="55" t="s">
        <v>106</v>
      </c>
      <c r="K31" s="61" t="s">
        <v>626</v>
      </c>
      <c r="L31" s="58" t="s">
        <v>383</v>
      </c>
      <c r="M31" s="55" t="s">
        <v>464</v>
      </c>
      <c r="N31" s="55"/>
      <c r="O31" s="55"/>
      <c r="P31" s="59"/>
      <c r="Q31" s="86"/>
      <c r="R31" s="86"/>
      <c r="S31" s="86"/>
      <c r="T31" s="60"/>
      <c r="U31" s="61"/>
      <c r="V31" s="59"/>
      <c r="W31" s="60"/>
      <c r="X31" s="55" t="s">
        <v>458</v>
      </c>
      <c r="Y31" s="55"/>
      <c r="Z31" s="55"/>
      <c r="AA31" s="55"/>
      <c r="AB31" s="55"/>
      <c r="AC31" s="55"/>
      <c r="AD31" s="55"/>
      <c r="AE31" s="55"/>
      <c r="AF31" s="55"/>
      <c r="AG31" s="55"/>
      <c r="AH31" s="55"/>
      <c r="AI31" s="55"/>
      <c r="AJ31" s="55"/>
      <c r="AK31" s="55"/>
      <c r="AL31" s="55"/>
      <c r="AM31" s="55"/>
      <c r="AN31" s="55"/>
      <c r="AO31" s="55"/>
      <c r="AP31" s="55"/>
      <c r="AQ31" s="58"/>
      <c r="AR31" s="55"/>
    </row>
    <row r="32" spans="1:44" s="56" customFormat="1" ht="159.75" customHeight="1" x14ac:dyDescent="0.25">
      <c r="A32" s="53" t="s">
        <v>456</v>
      </c>
      <c r="B32" s="54" t="s">
        <v>383</v>
      </c>
      <c r="C32" s="55" t="s">
        <v>12</v>
      </c>
      <c r="D32" s="55" t="s">
        <v>467</v>
      </c>
      <c r="E32" s="55" t="s">
        <v>69</v>
      </c>
      <c r="F32" s="64" t="s">
        <v>457</v>
      </c>
      <c r="G32" s="55" t="s">
        <v>6</v>
      </c>
      <c r="H32" s="55" t="s">
        <v>605</v>
      </c>
      <c r="I32" s="55" t="s">
        <v>185</v>
      </c>
      <c r="J32" s="55" t="s">
        <v>106</v>
      </c>
      <c r="K32" s="61" t="s">
        <v>626</v>
      </c>
      <c r="L32" s="58" t="s">
        <v>383</v>
      </c>
      <c r="M32" s="55" t="s">
        <v>466</v>
      </c>
      <c r="N32" s="55"/>
      <c r="O32" s="55"/>
      <c r="P32" s="59"/>
      <c r="Q32" s="86"/>
      <c r="R32" s="86"/>
      <c r="S32" s="86"/>
      <c r="T32" s="60"/>
      <c r="U32" s="61"/>
      <c r="V32" s="59"/>
      <c r="W32" s="60"/>
      <c r="X32" s="55" t="s">
        <v>458</v>
      </c>
      <c r="Y32" s="55"/>
      <c r="Z32" s="55"/>
      <c r="AA32" s="55"/>
      <c r="AB32" s="55"/>
      <c r="AC32" s="55"/>
      <c r="AD32" s="55"/>
      <c r="AE32" s="55"/>
      <c r="AF32" s="55"/>
      <c r="AG32" s="55"/>
      <c r="AH32" s="55"/>
      <c r="AI32" s="55"/>
      <c r="AJ32" s="55"/>
      <c r="AK32" s="55"/>
      <c r="AL32" s="55"/>
      <c r="AM32" s="55"/>
      <c r="AN32" s="55"/>
      <c r="AO32" s="55"/>
      <c r="AP32" s="55"/>
      <c r="AQ32" s="58"/>
      <c r="AR32" s="55"/>
    </row>
    <row r="33" spans="1:44" s="56" customFormat="1" ht="150" x14ac:dyDescent="0.25">
      <c r="A33" s="53" t="s">
        <v>576</v>
      </c>
      <c r="B33" s="54" t="s">
        <v>491</v>
      </c>
      <c r="C33" s="55" t="s">
        <v>91</v>
      </c>
      <c r="D33" s="55" t="s">
        <v>189</v>
      </c>
      <c r="E33" s="55" t="s">
        <v>602</v>
      </c>
      <c r="F33" s="64" t="s">
        <v>577</v>
      </c>
      <c r="G33" s="55" t="s">
        <v>95</v>
      </c>
      <c r="H33" s="55" t="s">
        <v>605</v>
      </c>
      <c r="I33" s="55" t="s">
        <v>74</v>
      </c>
      <c r="J33" s="55" t="s">
        <v>106</v>
      </c>
      <c r="K33" s="63" t="s">
        <v>111</v>
      </c>
      <c r="L33" s="58" t="s">
        <v>383</v>
      </c>
      <c r="M33" s="55" t="s">
        <v>578</v>
      </c>
      <c r="N33" s="55" t="s">
        <v>116</v>
      </c>
      <c r="O33" s="55"/>
      <c r="P33" s="59">
        <v>300</v>
      </c>
      <c r="Q33" s="86">
        <v>3000000000</v>
      </c>
      <c r="R33" s="86"/>
      <c r="S33" s="86"/>
      <c r="T33" s="60"/>
      <c r="U33" s="61"/>
      <c r="V33" s="59" t="s">
        <v>717</v>
      </c>
      <c r="W33" s="60"/>
      <c r="X33" s="55" t="s">
        <v>308</v>
      </c>
      <c r="Y33" s="55"/>
      <c r="Z33" s="55"/>
      <c r="AA33" s="55"/>
      <c r="AB33" s="55"/>
      <c r="AC33" s="55"/>
      <c r="AD33" s="55"/>
      <c r="AE33" s="55"/>
      <c r="AF33" s="62"/>
      <c r="AG33" s="55"/>
      <c r="AH33" s="55"/>
      <c r="AI33" s="55"/>
      <c r="AJ33" s="55"/>
      <c r="AK33" s="55"/>
      <c r="AL33" s="55"/>
      <c r="AM33" s="55"/>
      <c r="AN33" s="55"/>
      <c r="AO33" s="55"/>
      <c r="AP33" s="55"/>
      <c r="AQ33" s="58" t="s">
        <v>309</v>
      </c>
      <c r="AR33" s="55"/>
    </row>
    <row r="34" spans="1:44" s="56" customFormat="1" ht="211.5" customHeight="1" x14ac:dyDescent="0.25">
      <c r="A34" s="53" t="s">
        <v>699</v>
      </c>
      <c r="B34" s="54" t="s">
        <v>383</v>
      </c>
      <c r="C34" s="55" t="s">
        <v>88</v>
      </c>
      <c r="D34" s="55" t="s">
        <v>517</v>
      </c>
      <c r="E34" s="55" t="s">
        <v>54</v>
      </c>
      <c r="F34" s="57" t="s">
        <v>553</v>
      </c>
      <c r="G34" s="55" t="s">
        <v>552</v>
      </c>
      <c r="H34" s="55" t="s">
        <v>605</v>
      </c>
      <c r="I34" s="55" t="s">
        <v>13</v>
      </c>
      <c r="J34" s="55" t="s">
        <v>106</v>
      </c>
      <c r="K34" s="56" t="s">
        <v>140</v>
      </c>
      <c r="L34" s="58" t="s">
        <v>491</v>
      </c>
      <c r="M34" s="55" t="s">
        <v>551</v>
      </c>
      <c r="N34" s="55" t="s">
        <v>116</v>
      </c>
      <c r="O34" s="55"/>
      <c r="P34" s="59"/>
      <c r="Q34" s="86"/>
      <c r="R34" s="86"/>
      <c r="S34" s="86"/>
      <c r="T34" s="60"/>
      <c r="U34" s="61"/>
      <c r="V34" s="59"/>
      <c r="W34" s="60"/>
      <c r="X34" s="55"/>
      <c r="Y34" s="55"/>
      <c r="Z34" s="55"/>
      <c r="AA34" s="55"/>
      <c r="AB34" s="55"/>
      <c r="AC34" s="55"/>
      <c r="AD34" s="55"/>
      <c r="AE34" s="55"/>
      <c r="AF34" s="62"/>
      <c r="AG34" s="55"/>
      <c r="AH34" s="55"/>
      <c r="AI34" s="55"/>
      <c r="AJ34" s="55"/>
      <c r="AK34" s="55"/>
      <c r="AL34" s="55"/>
      <c r="AM34" s="55"/>
      <c r="AN34" s="55"/>
      <c r="AO34" s="55"/>
      <c r="AP34" s="55"/>
      <c r="AQ34" s="58" t="s">
        <v>554</v>
      </c>
      <c r="AR34" s="55"/>
    </row>
    <row r="35" spans="1:44" s="56" customFormat="1" ht="405" x14ac:dyDescent="0.25">
      <c r="A35" s="53" t="s">
        <v>557</v>
      </c>
      <c r="B35" s="55" t="s">
        <v>126</v>
      </c>
      <c r="C35" s="56" t="s">
        <v>88</v>
      </c>
      <c r="D35" s="55" t="s">
        <v>565</v>
      </c>
      <c r="E35" s="55" t="s">
        <v>556</v>
      </c>
      <c r="F35" s="57" t="s">
        <v>559</v>
      </c>
      <c r="G35" s="55" t="s">
        <v>94</v>
      </c>
      <c r="H35" s="55" t="s">
        <v>605</v>
      </c>
      <c r="I35" s="55" t="s">
        <v>13</v>
      </c>
      <c r="J35" s="55" t="s">
        <v>106</v>
      </c>
      <c r="K35" s="63" t="s">
        <v>111</v>
      </c>
      <c r="L35" s="54" t="s">
        <v>126</v>
      </c>
      <c r="N35" s="55"/>
      <c r="O35" s="55"/>
      <c r="P35" s="59"/>
      <c r="Q35" s="86"/>
      <c r="R35" s="86"/>
      <c r="S35" s="86"/>
      <c r="T35" s="60"/>
      <c r="U35" s="61"/>
      <c r="V35" s="59"/>
      <c r="W35" s="60"/>
      <c r="X35" s="55"/>
      <c r="Y35" s="55"/>
      <c r="Z35" s="55"/>
      <c r="AA35" s="55"/>
      <c r="AB35" s="55"/>
      <c r="AC35" s="55"/>
      <c r="AD35" s="55"/>
      <c r="AE35" s="55"/>
      <c r="AF35" s="62"/>
      <c r="AG35" s="55"/>
      <c r="AH35" s="55"/>
      <c r="AI35" s="55"/>
      <c r="AJ35" s="55"/>
      <c r="AK35" s="55"/>
      <c r="AL35" s="55"/>
      <c r="AM35" s="55"/>
      <c r="AN35" s="55"/>
      <c r="AO35" s="55"/>
      <c r="AP35" s="55"/>
      <c r="AQ35" s="58" t="s">
        <v>558</v>
      </c>
      <c r="AR35" s="55"/>
    </row>
    <row r="36" spans="1:44" s="56" customFormat="1" ht="201.75" customHeight="1" x14ac:dyDescent="0.25">
      <c r="A36" s="53" t="s">
        <v>563</v>
      </c>
      <c r="B36" s="54" t="s">
        <v>383</v>
      </c>
      <c r="C36" s="56" t="s">
        <v>88</v>
      </c>
      <c r="D36" s="55" t="s">
        <v>566</v>
      </c>
      <c r="E36" s="55" t="s">
        <v>556</v>
      </c>
      <c r="F36" s="57" t="s">
        <v>568</v>
      </c>
      <c r="G36" s="55" t="s">
        <v>552</v>
      </c>
      <c r="H36" s="55" t="s">
        <v>605</v>
      </c>
      <c r="I36" s="55" t="s">
        <v>13</v>
      </c>
      <c r="J36" s="55" t="s">
        <v>106</v>
      </c>
      <c r="K36" s="63" t="s">
        <v>111</v>
      </c>
      <c r="L36" s="54" t="s">
        <v>491</v>
      </c>
      <c r="M36" s="56" t="s">
        <v>567</v>
      </c>
      <c r="N36" s="55"/>
      <c r="O36" s="55"/>
      <c r="P36" s="59">
        <v>71</v>
      </c>
      <c r="Q36" s="86">
        <v>1500000000</v>
      </c>
      <c r="R36" s="86">
        <v>10000000</v>
      </c>
      <c r="S36" s="86">
        <v>50000000</v>
      </c>
      <c r="T36" s="60"/>
      <c r="U36" s="61"/>
      <c r="V36" s="59"/>
      <c r="W36" s="60"/>
      <c r="X36" s="55"/>
      <c r="Y36" s="55"/>
      <c r="Z36" s="55"/>
      <c r="AA36" s="55"/>
      <c r="AB36" s="55"/>
      <c r="AC36" s="55"/>
      <c r="AD36" s="55"/>
      <c r="AE36" s="55"/>
      <c r="AF36" s="62"/>
      <c r="AG36" s="55"/>
      <c r="AH36" s="55"/>
      <c r="AI36" s="55"/>
      <c r="AJ36" s="55"/>
      <c r="AK36" s="55"/>
      <c r="AL36" s="55"/>
      <c r="AM36" s="55"/>
      <c r="AN36" s="55"/>
      <c r="AO36" s="55"/>
      <c r="AP36" s="55"/>
      <c r="AQ36" s="58" t="s">
        <v>564</v>
      </c>
      <c r="AR36" s="55"/>
    </row>
    <row r="37" spans="1:44" s="56" customFormat="1" ht="120" x14ac:dyDescent="0.25">
      <c r="A37" s="53" t="s">
        <v>560</v>
      </c>
      <c r="B37" s="54" t="s">
        <v>383</v>
      </c>
      <c r="C37" s="55" t="s">
        <v>91</v>
      </c>
      <c r="D37" s="55" t="s">
        <v>154</v>
      </c>
      <c r="E37" s="55" t="s">
        <v>556</v>
      </c>
      <c r="F37" s="57" t="s">
        <v>561</v>
      </c>
      <c r="G37" s="55" t="s">
        <v>94</v>
      </c>
      <c r="H37" s="55" t="s">
        <v>605</v>
      </c>
      <c r="I37" s="55" t="s">
        <v>13</v>
      </c>
      <c r="J37" s="55" t="s">
        <v>106</v>
      </c>
      <c r="K37" s="63" t="s">
        <v>111</v>
      </c>
      <c r="L37" s="54" t="s">
        <v>126</v>
      </c>
      <c r="N37" s="55"/>
      <c r="O37" s="55"/>
      <c r="P37" s="59"/>
      <c r="Q37" s="86">
        <v>400000000</v>
      </c>
      <c r="R37" s="86"/>
      <c r="S37" s="86"/>
      <c r="T37" s="60"/>
      <c r="U37" s="61"/>
      <c r="V37" s="59"/>
      <c r="W37" s="60"/>
      <c r="X37" s="55"/>
      <c r="Y37" s="55"/>
      <c r="Z37" s="55"/>
      <c r="AA37" s="55"/>
      <c r="AB37" s="55"/>
      <c r="AC37" s="55"/>
      <c r="AD37" s="55"/>
      <c r="AE37" s="55"/>
      <c r="AF37" s="62"/>
      <c r="AG37" s="55"/>
      <c r="AH37" s="55"/>
      <c r="AI37" s="55"/>
      <c r="AJ37" s="55"/>
      <c r="AK37" s="55"/>
      <c r="AL37" s="55"/>
      <c r="AM37" s="55"/>
      <c r="AN37" s="55"/>
      <c r="AO37" s="55"/>
      <c r="AP37" s="55"/>
      <c r="AQ37" s="58" t="s">
        <v>562</v>
      </c>
      <c r="AR37" s="55"/>
    </row>
    <row r="38" spans="1:44" s="56" customFormat="1" ht="150" x14ac:dyDescent="0.25">
      <c r="A38" s="53" t="s">
        <v>465</v>
      </c>
      <c r="B38" s="54" t="s">
        <v>383</v>
      </c>
      <c r="C38" s="56" t="s">
        <v>92</v>
      </c>
      <c r="D38" s="55" t="s">
        <v>467</v>
      </c>
      <c r="E38" s="55" t="s">
        <v>468</v>
      </c>
      <c r="F38" s="64" t="s">
        <v>471</v>
      </c>
      <c r="G38" s="55" t="s">
        <v>469</v>
      </c>
      <c r="H38" s="55" t="s">
        <v>605</v>
      </c>
      <c r="I38" s="55" t="s">
        <v>13</v>
      </c>
      <c r="J38" s="55" t="s">
        <v>106</v>
      </c>
      <c r="K38" s="61" t="s">
        <v>111</v>
      </c>
      <c r="L38" s="58" t="s">
        <v>383</v>
      </c>
      <c r="M38" s="55" t="s">
        <v>470</v>
      </c>
      <c r="N38" s="55"/>
      <c r="O38" s="55"/>
      <c r="P38" s="59"/>
      <c r="Q38" s="86"/>
      <c r="R38" s="86"/>
      <c r="S38" s="86"/>
      <c r="T38" s="60" t="s">
        <v>203</v>
      </c>
      <c r="U38" s="61"/>
      <c r="V38" s="59"/>
      <c r="W38" s="60"/>
      <c r="X38" s="55"/>
      <c r="Y38" s="55"/>
      <c r="Z38" s="55"/>
      <c r="AA38" s="55"/>
      <c r="AB38" s="55"/>
      <c r="AC38" s="55"/>
      <c r="AD38" s="55"/>
      <c r="AE38" s="55"/>
      <c r="AF38" s="55"/>
      <c r="AG38" s="55"/>
      <c r="AH38" s="55"/>
      <c r="AI38" s="55"/>
      <c r="AJ38" s="55"/>
      <c r="AK38" s="55"/>
      <c r="AL38" s="55"/>
      <c r="AM38" s="55"/>
      <c r="AN38" s="55"/>
      <c r="AO38" s="55"/>
      <c r="AP38" s="55"/>
      <c r="AQ38" s="58"/>
      <c r="AR38" s="55"/>
    </row>
    <row r="39" spans="1:44" s="56" customFormat="1" ht="120" x14ac:dyDescent="0.25">
      <c r="A39" s="53" t="s">
        <v>496</v>
      </c>
      <c r="B39" s="54" t="s">
        <v>383</v>
      </c>
      <c r="C39" s="55" t="s">
        <v>88</v>
      </c>
      <c r="D39" s="55" t="s">
        <v>179</v>
      </c>
      <c r="E39" s="55" t="s">
        <v>69</v>
      </c>
      <c r="F39" s="64" t="s">
        <v>497</v>
      </c>
      <c r="G39" s="55" t="s">
        <v>95</v>
      </c>
      <c r="H39" s="55" t="s">
        <v>605</v>
      </c>
      <c r="I39" s="55" t="s">
        <v>13</v>
      </c>
      <c r="J39" s="55" t="s">
        <v>106</v>
      </c>
      <c r="K39" s="61" t="s">
        <v>705</v>
      </c>
      <c r="L39" s="58" t="s">
        <v>383</v>
      </c>
      <c r="M39" s="55" t="s">
        <v>498</v>
      </c>
      <c r="N39" s="55"/>
      <c r="O39" s="55"/>
      <c r="P39" s="59"/>
      <c r="Q39" s="86"/>
      <c r="R39" s="86"/>
      <c r="S39" s="86"/>
      <c r="T39" s="60"/>
      <c r="U39" s="61"/>
      <c r="V39" s="68"/>
      <c r="W39" s="60"/>
      <c r="X39" s="55" t="s">
        <v>500</v>
      </c>
      <c r="Y39" s="55"/>
      <c r="Z39" s="55"/>
      <c r="AA39" s="55"/>
      <c r="AB39" s="55"/>
      <c r="AC39" s="55"/>
      <c r="AD39" s="55"/>
      <c r="AE39" s="55"/>
      <c r="AF39" s="55"/>
      <c r="AG39" s="55"/>
      <c r="AH39" s="55"/>
      <c r="AI39" s="55"/>
      <c r="AJ39" s="55"/>
      <c r="AK39" s="55"/>
      <c r="AL39" s="55"/>
      <c r="AM39" s="55"/>
      <c r="AN39" s="55"/>
      <c r="AO39" s="55"/>
      <c r="AP39" s="55"/>
      <c r="AQ39" s="55" t="s">
        <v>499</v>
      </c>
      <c r="AR39" s="55"/>
    </row>
    <row r="40" spans="1:44" s="56" customFormat="1" ht="75" x14ac:dyDescent="0.25">
      <c r="A40" s="53" t="s">
        <v>493</v>
      </c>
      <c r="B40" s="54" t="s">
        <v>383</v>
      </c>
      <c r="C40" s="55" t="s">
        <v>88</v>
      </c>
      <c r="D40" s="55" t="s">
        <v>179</v>
      </c>
      <c r="E40" s="55" t="s">
        <v>69</v>
      </c>
      <c r="F40" s="64" t="s">
        <v>492</v>
      </c>
      <c r="G40" s="55" t="s">
        <v>95</v>
      </c>
      <c r="H40" s="55" t="s">
        <v>605</v>
      </c>
      <c r="I40" s="55" t="s">
        <v>13</v>
      </c>
      <c r="J40" s="55" t="s">
        <v>106</v>
      </c>
      <c r="K40" s="61" t="s">
        <v>139</v>
      </c>
      <c r="L40" s="58" t="s">
        <v>383</v>
      </c>
      <c r="M40" s="55" t="s">
        <v>494</v>
      </c>
      <c r="N40" s="55"/>
      <c r="O40" s="55"/>
      <c r="P40" s="59"/>
      <c r="Q40" s="86"/>
      <c r="R40" s="86"/>
      <c r="S40" s="86"/>
      <c r="T40" s="60"/>
      <c r="U40" s="61"/>
      <c r="V40" s="68"/>
      <c r="W40" s="60"/>
      <c r="X40" s="55" t="s">
        <v>495</v>
      </c>
      <c r="Y40" s="55"/>
      <c r="Z40" s="55"/>
      <c r="AA40" s="55"/>
      <c r="AB40" s="55"/>
      <c r="AC40" s="55"/>
      <c r="AD40" s="55"/>
      <c r="AE40" s="55"/>
      <c r="AF40" s="55"/>
      <c r="AG40" s="55"/>
      <c r="AH40" s="55"/>
      <c r="AI40" s="55"/>
      <c r="AJ40" s="55"/>
      <c r="AK40" s="55"/>
      <c r="AL40" s="55"/>
      <c r="AM40" s="55"/>
      <c r="AN40" s="55"/>
      <c r="AO40" s="55"/>
      <c r="AP40" s="55"/>
      <c r="AQ40" s="55"/>
      <c r="AR40" s="55"/>
    </row>
    <row r="41" spans="1:44" s="56" customFormat="1" ht="300" x14ac:dyDescent="0.25">
      <c r="A41" s="95" t="s">
        <v>750</v>
      </c>
      <c r="B41" s="42" t="s">
        <v>383</v>
      </c>
      <c r="C41" s="35" t="s">
        <v>89</v>
      </c>
      <c r="D41" s="35" t="s">
        <v>179</v>
      </c>
      <c r="E41" s="35" t="s">
        <v>69</v>
      </c>
      <c r="F41" s="34" t="s">
        <v>751</v>
      </c>
      <c r="G41" s="35" t="s">
        <v>95</v>
      </c>
      <c r="H41" s="35" t="s">
        <v>605</v>
      </c>
      <c r="I41" s="35" t="s">
        <v>13</v>
      </c>
      <c r="J41" s="35" t="s">
        <v>106</v>
      </c>
      <c r="K41" s="36" t="s">
        <v>138</v>
      </c>
      <c r="L41" s="41" t="s">
        <v>383</v>
      </c>
      <c r="M41" s="35" t="s">
        <v>752</v>
      </c>
      <c r="N41" s="35"/>
      <c r="O41" s="35"/>
      <c r="P41" s="40"/>
      <c r="Q41" s="88"/>
      <c r="R41" s="88"/>
      <c r="S41" s="88"/>
      <c r="T41" s="39"/>
      <c r="U41" s="36"/>
      <c r="V41" s="96"/>
      <c r="W41" s="39"/>
      <c r="X41" s="35"/>
      <c r="Y41" s="35"/>
      <c r="Z41" s="35"/>
      <c r="AA41" s="35"/>
      <c r="AB41" s="35"/>
      <c r="AC41" s="35"/>
      <c r="AD41" s="35"/>
      <c r="AE41" s="35"/>
      <c r="AF41" s="35"/>
      <c r="AG41" s="35"/>
      <c r="AH41" s="35"/>
      <c r="AI41" s="35"/>
      <c r="AJ41" s="35"/>
      <c r="AK41" s="35"/>
      <c r="AL41" s="35"/>
      <c r="AM41" s="35"/>
      <c r="AN41" s="35"/>
      <c r="AO41" s="35"/>
      <c r="AP41" s="35"/>
      <c r="AQ41" s="35"/>
      <c r="AR41" s="35"/>
    </row>
    <row r="42" spans="1:44" s="56" customFormat="1" ht="345" x14ac:dyDescent="0.25">
      <c r="A42" s="95" t="s">
        <v>753</v>
      </c>
      <c r="B42" s="42" t="s">
        <v>491</v>
      </c>
      <c r="C42" s="35" t="s">
        <v>89</v>
      </c>
      <c r="D42" s="35" t="s">
        <v>179</v>
      </c>
      <c r="E42" s="35" t="s">
        <v>69</v>
      </c>
      <c r="F42" s="34" t="s">
        <v>754</v>
      </c>
      <c r="G42" s="35" t="s">
        <v>95</v>
      </c>
      <c r="H42" s="35" t="s">
        <v>605</v>
      </c>
      <c r="I42" s="35" t="s">
        <v>13</v>
      </c>
      <c r="J42" s="35" t="s">
        <v>106</v>
      </c>
      <c r="K42" s="36" t="s">
        <v>139</v>
      </c>
      <c r="L42" s="41" t="s">
        <v>383</v>
      </c>
      <c r="M42" s="35" t="s">
        <v>755</v>
      </c>
      <c r="N42" s="35"/>
      <c r="O42" s="35"/>
      <c r="P42" s="40"/>
      <c r="Q42" s="88"/>
      <c r="R42" s="88"/>
      <c r="S42" s="88"/>
      <c r="T42" s="39"/>
      <c r="U42" s="36"/>
      <c r="V42" s="96"/>
      <c r="W42" s="39"/>
      <c r="X42" s="35"/>
      <c r="Y42" s="35"/>
      <c r="Z42" s="35"/>
      <c r="AA42" s="35"/>
      <c r="AB42" s="35"/>
      <c r="AC42" s="35"/>
      <c r="AD42" s="35"/>
      <c r="AE42" s="35"/>
      <c r="AF42" s="35"/>
      <c r="AG42" s="35"/>
      <c r="AH42" s="35"/>
      <c r="AI42" s="35"/>
      <c r="AJ42" s="35"/>
      <c r="AK42" s="35"/>
      <c r="AL42" s="35"/>
      <c r="AM42" s="35"/>
      <c r="AN42" s="35"/>
      <c r="AO42" s="35"/>
      <c r="AP42" s="35"/>
      <c r="AQ42" s="35"/>
      <c r="AR42" s="35"/>
    </row>
    <row r="43" spans="1:44" s="56" customFormat="1" ht="405" x14ac:dyDescent="0.25">
      <c r="A43" s="95" t="s">
        <v>756</v>
      </c>
      <c r="B43" s="42" t="s">
        <v>491</v>
      </c>
      <c r="C43" s="35" t="s">
        <v>89</v>
      </c>
      <c r="D43" s="35" t="s">
        <v>179</v>
      </c>
      <c r="E43" s="35" t="s">
        <v>69</v>
      </c>
      <c r="F43" s="34" t="s">
        <v>757</v>
      </c>
      <c r="G43" s="35" t="s">
        <v>758</v>
      </c>
      <c r="H43" s="35" t="s">
        <v>605</v>
      </c>
      <c r="I43" s="35" t="s">
        <v>13</v>
      </c>
      <c r="J43" s="35" t="s">
        <v>106</v>
      </c>
      <c r="K43" s="36" t="s">
        <v>430</v>
      </c>
      <c r="L43" s="41" t="s">
        <v>383</v>
      </c>
      <c r="M43" s="35" t="s">
        <v>759</v>
      </c>
      <c r="N43" s="35"/>
      <c r="O43" s="35"/>
      <c r="P43" s="40"/>
      <c r="Q43" s="88"/>
      <c r="R43" s="88"/>
      <c r="S43" s="88"/>
      <c r="T43" s="39"/>
      <c r="U43" s="36"/>
      <c r="V43" s="96"/>
      <c r="W43" s="39"/>
      <c r="X43" s="35"/>
      <c r="Y43" s="35"/>
      <c r="Z43" s="35"/>
      <c r="AA43" s="35"/>
      <c r="AB43" s="35"/>
      <c r="AC43" s="35"/>
      <c r="AD43" s="35"/>
      <c r="AE43" s="35"/>
      <c r="AF43" s="35"/>
      <c r="AG43" s="35"/>
      <c r="AH43" s="35"/>
      <c r="AI43" s="35"/>
      <c r="AJ43" s="35"/>
      <c r="AK43" s="35"/>
      <c r="AL43" s="35"/>
      <c r="AM43" s="35"/>
      <c r="AN43" s="35"/>
      <c r="AO43" s="35"/>
      <c r="AP43" s="35"/>
      <c r="AQ43" s="35"/>
      <c r="AR43" s="35"/>
    </row>
    <row r="44" spans="1:44" s="56" customFormat="1" ht="270" x14ac:dyDescent="0.25">
      <c r="A44" s="53" t="s">
        <v>403</v>
      </c>
      <c r="B44" s="54" t="s">
        <v>383</v>
      </c>
      <c r="C44" s="55" t="s">
        <v>89</v>
      </c>
      <c r="D44" s="55" t="s">
        <v>154</v>
      </c>
      <c r="E44" s="55" t="s">
        <v>69</v>
      </c>
      <c r="F44" s="64" t="s">
        <v>167</v>
      </c>
      <c r="G44" s="55" t="s">
        <v>95</v>
      </c>
      <c r="H44" s="55" t="s">
        <v>605</v>
      </c>
      <c r="I44" s="55" t="s">
        <v>185</v>
      </c>
      <c r="J44" s="55" t="s">
        <v>106</v>
      </c>
      <c r="K44" s="56" t="s">
        <v>626</v>
      </c>
      <c r="L44" s="58" t="s">
        <v>383</v>
      </c>
      <c r="M44" s="55" t="s">
        <v>405</v>
      </c>
      <c r="N44" s="55" t="s">
        <v>476</v>
      </c>
      <c r="O44" s="55"/>
      <c r="P44" s="59"/>
      <c r="Q44" s="86">
        <v>2350000000</v>
      </c>
      <c r="R44" s="86"/>
      <c r="S44" s="86"/>
      <c r="T44" s="67" t="s">
        <v>202</v>
      </c>
      <c r="U44" s="61"/>
      <c r="V44" s="59"/>
      <c r="W44" s="60"/>
      <c r="X44" s="55"/>
      <c r="Y44" s="55"/>
      <c r="Z44" s="55"/>
      <c r="AA44" s="55"/>
      <c r="AB44" s="55"/>
      <c r="AC44" s="55"/>
      <c r="AD44" s="55"/>
      <c r="AE44" s="55"/>
      <c r="AF44" s="55"/>
      <c r="AG44" s="55"/>
      <c r="AH44" s="55"/>
      <c r="AI44" s="55"/>
      <c r="AJ44" s="55"/>
      <c r="AK44" s="55"/>
      <c r="AL44" s="55"/>
      <c r="AM44" s="55"/>
      <c r="AN44" s="55"/>
      <c r="AO44" s="55"/>
      <c r="AP44" s="55"/>
      <c r="AQ44" s="58"/>
      <c r="AR44" s="55"/>
    </row>
    <row r="45" spans="1:44" s="56" customFormat="1" ht="165" x14ac:dyDescent="0.25">
      <c r="A45" s="53" t="s">
        <v>163</v>
      </c>
      <c r="B45" s="54" t="s">
        <v>383</v>
      </c>
      <c r="C45" s="55" t="s">
        <v>91</v>
      </c>
      <c r="D45" s="55" t="s">
        <v>401</v>
      </c>
      <c r="E45" s="55" t="s">
        <v>69</v>
      </c>
      <c r="F45" s="64" t="s">
        <v>164</v>
      </c>
      <c r="G45" s="55" t="s">
        <v>95</v>
      </c>
      <c r="H45" s="55" t="s">
        <v>605</v>
      </c>
      <c r="I45" s="55" t="s">
        <v>13</v>
      </c>
      <c r="J45" s="55" t="s">
        <v>106</v>
      </c>
      <c r="K45" s="55" t="s">
        <v>140</v>
      </c>
      <c r="L45" s="58" t="s">
        <v>383</v>
      </c>
      <c r="M45" s="55" t="s">
        <v>404</v>
      </c>
      <c r="N45" s="55" t="s">
        <v>116</v>
      </c>
      <c r="O45" s="55"/>
      <c r="P45" s="59"/>
      <c r="Q45" s="86" t="s">
        <v>741</v>
      </c>
      <c r="R45" s="86">
        <v>30000000</v>
      </c>
      <c r="S45" s="86"/>
      <c r="T45" s="60"/>
      <c r="U45" s="61"/>
      <c r="V45" s="59"/>
      <c r="W45" s="60"/>
      <c r="X45" s="55"/>
      <c r="Y45" s="55"/>
      <c r="Z45" s="55"/>
      <c r="AA45" s="55"/>
      <c r="AB45" s="55"/>
      <c r="AC45" s="55"/>
      <c r="AD45" s="55"/>
      <c r="AE45" s="55"/>
      <c r="AF45" s="55"/>
      <c r="AG45" s="55"/>
      <c r="AH45" s="55"/>
      <c r="AI45" s="55"/>
      <c r="AJ45" s="55"/>
      <c r="AK45" s="55"/>
      <c r="AL45" s="55"/>
      <c r="AM45" s="55"/>
      <c r="AN45" s="55"/>
      <c r="AO45" s="55" t="s">
        <v>165</v>
      </c>
      <c r="AP45" s="55"/>
      <c r="AQ45" s="58" t="s">
        <v>166</v>
      </c>
      <c r="AR45" s="55"/>
    </row>
    <row r="46" spans="1:44" s="56" customFormat="1" ht="252.75" customHeight="1" x14ac:dyDescent="0.25">
      <c r="A46" s="53" t="s">
        <v>673</v>
      </c>
      <c r="B46" s="54" t="s">
        <v>491</v>
      </c>
      <c r="C46" s="55" t="s">
        <v>89</v>
      </c>
      <c r="D46" s="55" t="s">
        <v>179</v>
      </c>
      <c r="E46" s="55" t="s">
        <v>69</v>
      </c>
      <c r="F46" s="64" t="s">
        <v>677</v>
      </c>
      <c r="G46" s="55" t="s">
        <v>95</v>
      </c>
      <c r="H46" s="55" t="s">
        <v>605</v>
      </c>
      <c r="I46" s="55" t="s">
        <v>13</v>
      </c>
      <c r="J46" s="55" t="s">
        <v>106</v>
      </c>
      <c r="K46" s="61" t="s">
        <v>140</v>
      </c>
      <c r="L46" s="58" t="s">
        <v>383</v>
      </c>
      <c r="M46" s="56" t="s">
        <v>675</v>
      </c>
      <c r="N46" s="55"/>
      <c r="O46" s="55"/>
      <c r="P46" s="59">
        <v>991</v>
      </c>
      <c r="Q46" s="86" t="s">
        <v>738</v>
      </c>
      <c r="R46" s="86"/>
      <c r="S46" s="86"/>
      <c r="T46" s="60"/>
      <c r="U46" s="61"/>
      <c r="V46" s="59"/>
      <c r="W46" s="69" t="s">
        <v>676</v>
      </c>
      <c r="X46" s="55" t="s">
        <v>674</v>
      </c>
      <c r="Y46" s="55"/>
      <c r="Z46" s="55"/>
      <c r="AA46" s="55"/>
      <c r="AB46" s="55"/>
      <c r="AC46" s="55"/>
      <c r="AD46" s="55"/>
      <c r="AE46" s="55"/>
      <c r="AF46" s="62"/>
      <c r="AG46" s="55"/>
      <c r="AH46" s="55"/>
      <c r="AI46" s="55"/>
      <c r="AJ46" s="55"/>
      <c r="AK46" s="55"/>
      <c r="AL46" s="55"/>
      <c r="AM46" s="55"/>
      <c r="AN46" s="55"/>
      <c r="AO46" s="55"/>
      <c r="AP46" s="55"/>
      <c r="AQ46" s="58"/>
      <c r="AR46" s="55"/>
    </row>
    <row r="47" spans="1:44" s="56" customFormat="1" ht="150" x14ac:dyDescent="0.25">
      <c r="A47" s="53" t="s">
        <v>506</v>
      </c>
      <c r="B47" s="54" t="s">
        <v>383</v>
      </c>
      <c r="C47" s="55" t="s">
        <v>88</v>
      </c>
      <c r="D47" s="55" t="s">
        <v>189</v>
      </c>
      <c r="E47" s="55" t="s">
        <v>69</v>
      </c>
      <c r="F47" s="64" t="s">
        <v>507</v>
      </c>
      <c r="G47" s="55" t="s">
        <v>697</v>
      </c>
      <c r="H47" s="55" t="s">
        <v>605</v>
      </c>
      <c r="I47" s="55" t="s">
        <v>13</v>
      </c>
      <c r="J47" s="55" t="s">
        <v>106</v>
      </c>
      <c r="K47" s="61" t="s">
        <v>445</v>
      </c>
      <c r="L47" s="58" t="s">
        <v>383</v>
      </c>
      <c r="M47" s="55" t="s">
        <v>508</v>
      </c>
      <c r="N47" s="55" t="s">
        <v>116</v>
      </c>
      <c r="O47" s="55"/>
      <c r="P47" s="59"/>
      <c r="Q47" s="86"/>
      <c r="R47" s="86">
        <v>5000000</v>
      </c>
      <c r="S47" s="86">
        <v>25000000</v>
      </c>
      <c r="T47" s="60"/>
      <c r="U47" s="61"/>
      <c r="V47" s="59"/>
      <c r="W47" s="60"/>
      <c r="X47" s="55"/>
      <c r="Y47" s="55"/>
      <c r="Z47" s="55"/>
      <c r="AA47" s="55"/>
      <c r="AB47" s="55"/>
      <c r="AC47" s="55"/>
      <c r="AD47" s="55"/>
      <c r="AE47" s="55"/>
      <c r="AF47" s="55"/>
      <c r="AG47" s="55"/>
      <c r="AH47" s="55"/>
      <c r="AI47" s="55"/>
      <c r="AJ47" s="55"/>
      <c r="AK47" s="55"/>
      <c r="AL47" s="55"/>
      <c r="AM47" s="55"/>
      <c r="AN47" s="55"/>
      <c r="AO47" s="55"/>
      <c r="AP47" s="55"/>
      <c r="AQ47" s="58"/>
      <c r="AR47" s="55"/>
    </row>
    <row r="48" spans="1:44" s="56" customFormat="1" ht="196.5" customHeight="1" x14ac:dyDescent="0.25">
      <c r="A48" s="53" t="s">
        <v>511</v>
      </c>
      <c r="B48" s="54" t="s">
        <v>383</v>
      </c>
      <c r="C48" s="55" t="s">
        <v>91</v>
      </c>
      <c r="D48" s="55" t="s">
        <v>514</v>
      </c>
      <c r="E48" s="55" t="s">
        <v>69</v>
      </c>
      <c r="F48" s="64" t="s">
        <v>516</v>
      </c>
      <c r="G48" s="55" t="s">
        <v>512</v>
      </c>
      <c r="H48" s="55" t="s">
        <v>605</v>
      </c>
      <c r="I48" s="55" t="s">
        <v>13</v>
      </c>
      <c r="J48" s="55" t="s">
        <v>106</v>
      </c>
      <c r="K48" s="61" t="s">
        <v>480</v>
      </c>
      <c r="L48" s="58" t="s">
        <v>383</v>
      </c>
      <c r="M48" s="55" t="s">
        <v>513</v>
      </c>
      <c r="N48" s="55"/>
      <c r="O48" s="55"/>
      <c r="P48" s="65"/>
      <c r="Q48" s="86">
        <v>26000000000</v>
      </c>
      <c r="R48" s="86"/>
      <c r="S48" s="86"/>
      <c r="T48" s="60"/>
      <c r="U48" s="61"/>
      <c r="V48" s="59"/>
      <c r="W48" s="60"/>
      <c r="X48" s="55"/>
      <c r="Y48" s="55"/>
      <c r="Z48" s="55"/>
      <c r="AA48" s="55"/>
      <c r="AB48" s="55"/>
      <c r="AC48" s="55"/>
      <c r="AD48" s="55"/>
      <c r="AE48" s="55"/>
      <c r="AF48" s="55"/>
      <c r="AG48" s="55"/>
      <c r="AH48" s="55"/>
      <c r="AI48" s="55"/>
      <c r="AJ48" s="55"/>
      <c r="AK48" s="55"/>
      <c r="AL48" s="55"/>
      <c r="AM48" s="55"/>
      <c r="AN48" s="55"/>
      <c r="AO48" s="55"/>
      <c r="AP48" s="55"/>
      <c r="AQ48" s="58"/>
      <c r="AR48" s="55"/>
    </row>
    <row r="49" spans="1:44" s="56" customFormat="1" ht="79.5" customHeight="1" x14ac:dyDescent="0.25">
      <c r="A49" s="53" t="s">
        <v>477</v>
      </c>
      <c r="B49" s="54" t="s">
        <v>383</v>
      </c>
      <c r="C49" s="55" t="s">
        <v>12</v>
      </c>
      <c r="D49" s="55" t="s">
        <v>179</v>
      </c>
      <c r="E49" s="55" t="s">
        <v>69</v>
      </c>
      <c r="F49" s="64" t="s">
        <v>478</v>
      </c>
      <c r="G49" s="55" t="s">
        <v>98</v>
      </c>
      <c r="H49" s="55" t="s">
        <v>605</v>
      </c>
      <c r="I49" s="55" t="s">
        <v>74</v>
      </c>
      <c r="J49" s="55" t="s">
        <v>108</v>
      </c>
      <c r="K49" s="61" t="s">
        <v>480</v>
      </c>
      <c r="L49" s="58" t="s">
        <v>126</v>
      </c>
      <c r="M49" s="55" t="s">
        <v>479</v>
      </c>
      <c r="N49" s="55"/>
      <c r="O49" s="55"/>
      <c r="P49" s="59"/>
      <c r="Q49" s="86"/>
      <c r="R49" s="86"/>
      <c r="S49" s="86"/>
      <c r="T49" s="60"/>
      <c r="U49" s="61"/>
      <c r="V49" s="68"/>
      <c r="W49" s="60"/>
      <c r="X49" s="55"/>
      <c r="Y49" s="55"/>
      <c r="Z49" s="55"/>
      <c r="AA49" s="55"/>
      <c r="AB49" s="55"/>
      <c r="AC49" s="55"/>
      <c r="AD49" s="55"/>
      <c r="AE49" s="55"/>
      <c r="AF49" s="55"/>
      <c r="AG49" s="55"/>
      <c r="AH49" s="55"/>
      <c r="AI49" s="55"/>
      <c r="AJ49" s="55"/>
      <c r="AK49" s="55"/>
      <c r="AL49" s="55"/>
      <c r="AM49" s="55"/>
      <c r="AN49" s="55"/>
      <c r="AO49" s="55"/>
      <c r="AP49" s="55"/>
      <c r="AQ49" s="55"/>
      <c r="AR49" s="55"/>
    </row>
    <row r="50" spans="1:44" s="56" customFormat="1" ht="360" x14ac:dyDescent="0.25">
      <c r="A50" s="53" t="s">
        <v>303</v>
      </c>
      <c r="B50" s="54" t="s">
        <v>491</v>
      </c>
      <c r="C50" s="55" t="s">
        <v>91</v>
      </c>
      <c r="D50" s="55" t="s">
        <v>610</v>
      </c>
      <c r="E50" s="55" t="s">
        <v>647</v>
      </c>
      <c r="F50" s="64" t="s">
        <v>304</v>
      </c>
      <c r="G50" s="55" t="s">
        <v>95</v>
      </c>
      <c r="H50" s="55" t="s">
        <v>605</v>
      </c>
      <c r="I50" s="55" t="s">
        <v>13</v>
      </c>
      <c r="J50" s="55" t="s">
        <v>106</v>
      </c>
      <c r="K50" s="63" t="s">
        <v>626</v>
      </c>
      <c r="L50" s="58" t="s">
        <v>491</v>
      </c>
      <c r="M50" s="55" t="s">
        <v>646</v>
      </c>
      <c r="N50" s="55" t="s">
        <v>115</v>
      </c>
      <c r="O50" s="55"/>
      <c r="P50" s="59" t="s">
        <v>305</v>
      </c>
      <c r="Q50" s="86">
        <v>63400000000</v>
      </c>
      <c r="R50" s="86"/>
      <c r="S50" s="86"/>
      <c r="T50" s="60"/>
      <c r="U50" s="61"/>
      <c r="V50" s="59" t="s">
        <v>335</v>
      </c>
      <c r="W50" s="60"/>
      <c r="X50" s="55" t="s">
        <v>176</v>
      </c>
      <c r="Y50" s="55"/>
      <c r="Z50" s="55"/>
      <c r="AA50" s="55"/>
      <c r="AB50" s="55"/>
      <c r="AC50" s="55"/>
      <c r="AD50" s="55"/>
      <c r="AE50" s="55"/>
      <c r="AF50" s="62"/>
      <c r="AG50" s="55"/>
      <c r="AH50" s="55"/>
      <c r="AI50" s="55"/>
      <c r="AJ50" s="55"/>
      <c r="AK50" s="55"/>
      <c r="AL50" s="55"/>
      <c r="AM50" s="55"/>
      <c r="AN50" s="55"/>
      <c r="AO50" s="55"/>
      <c r="AP50" s="55"/>
      <c r="AQ50" s="58" t="s">
        <v>306</v>
      </c>
      <c r="AR50" s="55" t="s">
        <v>307</v>
      </c>
    </row>
    <row r="51" spans="1:44" s="56" customFormat="1" ht="90" x14ac:dyDescent="0.25">
      <c r="A51" s="53" t="s">
        <v>546</v>
      </c>
      <c r="B51" s="54" t="s">
        <v>383</v>
      </c>
      <c r="C51" s="55" t="s">
        <v>92</v>
      </c>
      <c r="D51" s="55" t="s">
        <v>121</v>
      </c>
      <c r="E51" s="55" t="s">
        <v>69</v>
      </c>
      <c r="F51" s="64" t="s">
        <v>547</v>
      </c>
      <c r="G51" s="55" t="s">
        <v>95</v>
      </c>
      <c r="H51" s="55" t="s">
        <v>605</v>
      </c>
      <c r="I51" s="55" t="s">
        <v>13</v>
      </c>
      <c r="J51" s="55" t="s">
        <v>106</v>
      </c>
      <c r="K51" s="63" t="s">
        <v>626</v>
      </c>
      <c r="L51" s="54" t="s">
        <v>383</v>
      </c>
      <c r="M51" s="55" t="s">
        <v>549</v>
      </c>
      <c r="N51" s="55"/>
      <c r="O51" s="55"/>
      <c r="P51" s="59"/>
      <c r="Q51" s="86"/>
      <c r="R51" s="86"/>
      <c r="S51" s="86"/>
      <c r="T51" s="60"/>
      <c r="U51" s="61"/>
      <c r="V51" s="68"/>
      <c r="W51" s="60"/>
      <c r="X51" s="55"/>
      <c r="Y51" s="55"/>
      <c r="Z51" s="55"/>
      <c r="AA51" s="55"/>
      <c r="AB51" s="55"/>
      <c r="AC51" s="55"/>
      <c r="AD51" s="55"/>
      <c r="AE51" s="55"/>
      <c r="AF51" s="55"/>
      <c r="AG51" s="55"/>
      <c r="AH51" s="55"/>
      <c r="AI51" s="55"/>
      <c r="AJ51" s="55"/>
      <c r="AK51" s="55"/>
      <c r="AL51" s="55"/>
      <c r="AM51" s="55"/>
      <c r="AN51" s="55"/>
      <c r="AO51" s="55"/>
      <c r="AP51" s="55"/>
      <c r="AQ51" s="55" t="s">
        <v>548</v>
      </c>
      <c r="AR51" s="55"/>
    </row>
    <row r="52" spans="1:44" s="56" customFormat="1" ht="60" x14ac:dyDescent="0.25">
      <c r="A52" s="53" t="s">
        <v>302</v>
      </c>
      <c r="B52" s="54" t="s">
        <v>383</v>
      </c>
      <c r="C52" s="55" t="s">
        <v>91</v>
      </c>
      <c r="D52" s="55" t="s">
        <v>189</v>
      </c>
      <c r="E52" s="55" t="s">
        <v>66</v>
      </c>
      <c r="F52" s="64" t="s">
        <v>685</v>
      </c>
      <c r="G52" s="55" t="s">
        <v>95</v>
      </c>
      <c r="H52" s="55" t="s">
        <v>605</v>
      </c>
      <c r="I52" s="55" t="s">
        <v>13</v>
      </c>
      <c r="J52" s="55" t="s">
        <v>105</v>
      </c>
      <c r="K52" s="61" t="s">
        <v>111</v>
      </c>
      <c r="L52" s="58" t="s">
        <v>491</v>
      </c>
      <c r="N52" s="55"/>
      <c r="O52" s="55"/>
      <c r="P52" s="59"/>
      <c r="Q52" s="86">
        <v>51912000</v>
      </c>
      <c r="R52" s="86"/>
      <c r="S52" s="86"/>
      <c r="T52" s="60"/>
      <c r="U52" s="55"/>
      <c r="V52" s="59"/>
      <c r="W52" s="60"/>
      <c r="X52" s="55"/>
      <c r="Y52" s="55"/>
      <c r="Z52" s="55"/>
      <c r="AA52" s="55"/>
      <c r="AB52" s="55"/>
      <c r="AC52" s="55"/>
      <c r="AD52" s="55"/>
      <c r="AE52" s="55"/>
      <c r="AF52" s="55"/>
      <c r="AG52" s="55"/>
      <c r="AH52" s="55"/>
      <c r="AI52" s="55"/>
      <c r="AJ52" s="55"/>
      <c r="AK52" s="55"/>
      <c r="AL52" s="55"/>
      <c r="AM52" s="55"/>
      <c r="AN52" s="55"/>
      <c r="AO52" s="55"/>
      <c r="AP52" s="55"/>
      <c r="AQ52" s="55"/>
      <c r="AR52" s="55"/>
    </row>
    <row r="53" spans="1:44" s="56" customFormat="1" ht="227.25" customHeight="1" x14ac:dyDescent="0.25">
      <c r="A53" s="53" t="s">
        <v>356</v>
      </c>
      <c r="B53" s="54" t="s">
        <v>383</v>
      </c>
      <c r="C53" s="55" t="s">
        <v>92</v>
      </c>
      <c r="D53" s="56" t="s">
        <v>121</v>
      </c>
      <c r="E53" s="55" t="s">
        <v>56</v>
      </c>
      <c r="F53" s="57" t="s">
        <v>724</v>
      </c>
      <c r="G53" s="55" t="s">
        <v>357</v>
      </c>
      <c r="H53" s="55" t="s">
        <v>605</v>
      </c>
      <c r="I53" s="55" t="s">
        <v>13</v>
      </c>
      <c r="J53" s="55" t="s">
        <v>106</v>
      </c>
      <c r="K53" s="55" t="s">
        <v>111</v>
      </c>
      <c r="L53" s="58" t="s">
        <v>491</v>
      </c>
      <c r="N53" s="55"/>
      <c r="O53" s="55"/>
      <c r="P53" s="59"/>
      <c r="Q53" s="86">
        <v>757000000</v>
      </c>
      <c r="R53" s="86"/>
      <c r="S53" s="86"/>
      <c r="T53" s="60"/>
      <c r="U53" s="61"/>
      <c r="V53" s="59"/>
      <c r="W53" s="60"/>
      <c r="X53" s="55"/>
      <c r="Y53" s="55"/>
      <c r="Z53" s="55"/>
      <c r="AA53" s="55"/>
      <c r="AB53" s="55"/>
      <c r="AC53" s="55"/>
      <c r="AD53" s="55"/>
      <c r="AE53" s="55"/>
      <c r="AF53" s="62"/>
      <c r="AG53" s="55"/>
      <c r="AH53" s="55"/>
      <c r="AI53" s="55"/>
      <c r="AJ53" s="55"/>
      <c r="AK53" s="55"/>
      <c r="AL53" s="55"/>
      <c r="AM53" s="55"/>
      <c r="AN53" s="55"/>
      <c r="AO53" s="55"/>
      <c r="AP53" s="55"/>
      <c r="AQ53" s="58" t="s">
        <v>358</v>
      </c>
      <c r="AR53" s="55"/>
    </row>
    <row r="54" spans="1:44" s="56" customFormat="1" ht="105" x14ac:dyDescent="0.25">
      <c r="A54" s="53" t="s">
        <v>541</v>
      </c>
      <c r="B54" s="54" t="s">
        <v>383</v>
      </c>
      <c r="C54" s="55" t="s">
        <v>91</v>
      </c>
      <c r="D54" s="55" t="s">
        <v>38</v>
      </c>
      <c r="E54" s="55" t="s">
        <v>69</v>
      </c>
      <c r="F54" s="64" t="s">
        <v>542</v>
      </c>
      <c r="G54" s="55" t="s">
        <v>95</v>
      </c>
      <c r="H54" s="55" t="s">
        <v>605</v>
      </c>
      <c r="I54" s="55" t="s">
        <v>185</v>
      </c>
      <c r="J54" s="55" t="s">
        <v>543</v>
      </c>
      <c r="K54" s="61" t="s">
        <v>698</v>
      </c>
      <c r="L54" s="58" t="s">
        <v>383</v>
      </c>
      <c r="M54" s="55" t="s">
        <v>545</v>
      </c>
      <c r="N54" s="55" t="s">
        <v>116</v>
      </c>
      <c r="O54" s="55"/>
      <c r="P54" s="59"/>
      <c r="Q54" s="86">
        <v>1330000000</v>
      </c>
      <c r="R54" s="86"/>
      <c r="S54" s="86"/>
      <c r="T54" s="60"/>
      <c r="U54" s="61"/>
      <c r="V54" s="68" t="s">
        <v>712</v>
      </c>
      <c r="W54" s="60"/>
      <c r="X54" s="55"/>
      <c r="Y54" s="55"/>
      <c r="Z54" s="55"/>
      <c r="AA54" s="55"/>
      <c r="AB54" s="55"/>
      <c r="AC54" s="55"/>
      <c r="AD54" s="55"/>
      <c r="AE54" s="55"/>
      <c r="AF54" s="55"/>
      <c r="AG54" s="55"/>
      <c r="AH54" s="55"/>
      <c r="AI54" s="55"/>
      <c r="AJ54" s="55"/>
      <c r="AK54" s="55"/>
      <c r="AL54" s="55"/>
      <c r="AM54" s="55"/>
      <c r="AN54" s="55"/>
      <c r="AO54" s="55"/>
      <c r="AP54" s="55"/>
      <c r="AQ54" s="55" t="s">
        <v>544</v>
      </c>
      <c r="AR54" s="55"/>
    </row>
    <row r="55" spans="1:44" s="56" customFormat="1" ht="60" x14ac:dyDescent="0.25">
      <c r="A55" s="53" t="s">
        <v>501</v>
      </c>
      <c r="B55" s="54" t="s">
        <v>383</v>
      </c>
      <c r="C55" s="55" t="s">
        <v>91</v>
      </c>
      <c r="D55" s="55" t="s">
        <v>504</v>
      </c>
      <c r="E55" s="55" t="s">
        <v>69</v>
      </c>
      <c r="F55" s="64" t="s">
        <v>502</v>
      </c>
      <c r="G55" s="55" t="s">
        <v>95</v>
      </c>
      <c r="H55" s="55" t="s">
        <v>605</v>
      </c>
      <c r="I55" s="55" t="s">
        <v>13</v>
      </c>
      <c r="J55" s="55" t="s">
        <v>106</v>
      </c>
      <c r="K55" s="61" t="s">
        <v>480</v>
      </c>
      <c r="L55" s="58" t="s">
        <v>383</v>
      </c>
      <c r="M55" s="55" t="s">
        <v>505</v>
      </c>
      <c r="N55" s="55"/>
      <c r="O55" s="55"/>
      <c r="P55" s="59">
        <v>480</v>
      </c>
      <c r="Q55" s="86">
        <v>5300000000</v>
      </c>
      <c r="R55" s="86"/>
      <c r="S55" s="86"/>
      <c r="T55" s="60"/>
      <c r="U55" s="61"/>
      <c r="V55" s="68"/>
      <c r="W55" s="60"/>
      <c r="X55" s="55"/>
      <c r="Y55" s="55"/>
      <c r="Z55" s="55"/>
      <c r="AA55" s="55"/>
      <c r="AB55" s="55"/>
      <c r="AC55" s="55"/>
      <c r="AD55" s="55"/>
      <c r="AE55" s="55"/>
      <c r="AF55" s="55"/>
      <c r="AG55" s="55"/>
      <c r="AH55" s="55"/>
      <c r="AI55" s="55"/>
      <c r="AJ55" s="55"/>
      <c r="AK55" s="55"/>
      <c r="AL55" s="55"/>
      <c r="AM55" s="55"/>
      <c r="AN55" s="55"/>
      <c r="AO55" s="55"/>
      <c r="AP55" s="55"/>
      <c r="AQ55" s="55" t="s">
        <v>503</v>
      </c>
      <c r="AR55" s="55"/>
    </row>
    <row r="56" spans="1:44" s="56" customFormat="1" ht="150" x14ac:dyDescent="0.25">
      <c r="A56" s="53" t="s">
        <v>679</v>
      </c>
      <c r="B56" s="54" t="s">
        <v>383</v>
      </c>
      <c r="C56" s="55" t="s">
        <v>92</v>
      </c>
      <c r="D56" s="55" t="s">
        <v>179</v>
      </c>
      <c r="E56" s="55" t="s">
        <v>69</v>
      </c>
      <c r="F56" s="64" t="s">
        <v>678</v>
      </c>
      <c r="G56" s="55" t="s">
        <v>95</v>
      </c>
      <c r="H56" s="55" t="s">
        <v>605</v>
      </c>
      <c r="I56" s="55" t="s">
        <v>13</v>
      </c>
      <c r="J56" s="55" t="s">
        <v>106</v>
      </c>
      <c r="K56" s="61" t="s">
        <v>626</v>
      </c>
      <c r="L56" s="58" t="s">
        <v>383</v>
      </c>
      <c r="M56" s="55" t="s">
        <v>680</v>
      </c>
      <c r="N56" s="55"/>
      <c r="O56" s="55"/>
      <c r="P56" s="59"/>
      <c r="Q56" s="86"/>
      <c r="R56" s="86"/>
      <c r="S56" s="86"/>
      <c r="T56" s="60" t="s">
        <v>202</v>
      </c>
      <c r="U56" s="61"/>
      <c r="V56" s="59"/>
      <c r="W56" s="69"/>
      <c r="X56" s="55"/>
      <c r="Y56" s="55"/>
      <c r="Z56" s="55"/>
      <c r="AA56" s="55"/>
      <c r="AB56" s="55"/>
      <c r="AC56" s="55"/>
      <c r="AD56" s="55"/>
      <c r="AE56" s="55"/>
      <c r="AF56" s="62"/>
      <c r="AG56" s="55"/>
      <c r="AH56" s="55"/>
      <c r="AI56" s="55"/>
      <c r="AJ56" s="55"/>
      <c r="AK56" s="55"/>
      <c r="AL56" s="55"/>
      <c r="AM56" s="55"/>
      <c r="AN56" s="55"/>
      <c r="AO56" s="55"/>
      <c r="AP56" s="55"/>
      <c r="AQ56" s="58"/>
      <c r="AR56" s="55"/>
    </row>
    <row r="57" spans="1:44" s="56" customFormat="1" ht="90" x14ac:dyDescent="0.25">
      <c r="A57" s="53" t="s">
        <v>18</v>
      </c>
      <c r="B57" s="54" t="s">
        <v>383</v>
      </c>
      <c r="C57" s="55" t="s">
        <v>92</v>
      </c>
      <c r="D57" s="55" t="s">
        <v>120</v>
      </c>
      <c r="E57" s="55" t="s">
        <v>69</v>
      </c>
      <c r="F57" s="64" t="s">
        <v>29</v>
      </c>
      <c r="G57" s="55" t="s">
        <v>95</v>
      </c>
      <c r="H57" s="55" t="s">
        <v>605</v>
      </c>
      <c r="I57" s="55" t="s">
        <v>13</v>
      </c>
      <c r="J57" s="55" t="s">
        <v>106</v>
      </c>
      <c r="K57" s="61" t="s">
        <v>689</v>
      </c>
      <c r="L57" s="58" t="s">
        <v>383</v>
      </c>
      <c r="M57" s="55" t="s">
        <v>123</v>
      </c>
      <c r="N57" s="55" t="s">
        <v>33</v>
      </c>
      <c r="O57" s="55"/>
      <c r="P57" s="59">
        <v>0</v>
      </c>
      <c r="Q57" s="86">
        <v>100000000000</v>
      </c>
      <c r="R57" s="86"/>
      <c r="S57" s="86"/>
      <c r="T57" s="60"/>
      <c r="U57" s="61"/>
      <c r="V57" s="68" t="s">
        <v>714</v>
      </c>
      <c r="W57" s="60"/>
      <c r="X57" s="55" t="s">
        <v>30</v>
      </c>
      <c r="Y57" s="55" t="s">
        <v>33</v>
      </c>
      <c r="Z57" s="55" t="s">
        <v>33</v>
      </c>
      <c r="AA57" s="55" t="s">
        <v>33</v>
      </c>
      <c r="AB57" s="55" t="s">
        <v>33</v>
      </c>
      <c r="AC57" s="55" t="s">
        <v>33</v>
      </c>
      <c r="AD57" s="55" t="s">
        <v>33</v>
      </c>
      <c r="AE57" s="55" t="s">
        <v>33</v>
      </c>
      <c r="AF57" s="55" t="s">
        <v>33</v>
      </c>
      <c r="AG57" s="55" t="s">
        <v>33</v>
      </c>
      <c r="AH57" s="55" t="s">
        <v>33</v>
      </c>
      <c r="AI57" s="55" t="s">
        <v>33</v>
      </c>
      <c r="AJ57" s="55" t="s">
        <v>33</v>
      </c>
      <c r="AK57" s="55" t="s">
        <v>33</v>
      </c>
      <c r="AL57" s="55" t="s">
        <v>33</v>
      </c>
      <c r="AM57" s="55" t="s">
        <v>33</v>
      </c>
      <c r="AN57" s="55" t="s">
        <v>33</v>
      </c>
      <c r="AO57" s="55" t="s">
        <v>31</v>
      </c>
      <c r="AP57" s="55" t="s">
        <v>33</v>
      </c>
      <c r="AQ57" s="55" t="s">
        <v>32</v>
      </c>
      <c r="AR57" s="55" t="s">
        <v>33</v>
      </c>
    </row>
    <row r="58" spans="1:44" s="56" customFormat="1" ht="210" x14ac:dyDescent="0.25">
      <c r="A58" s="53" t="s">
        <v>14</v>
      </c>
      <c r="B58" s="54" t="s">
        <v>383</v>
      </c>
      <c r="C58" s="55" t="s">
        <v>88</v>
      </c>
      <c r="D58" s="55" t="s">
        <v>119</v>
      </c>
      <c r="E58" s="55" t="s">
        <v>69</v>
      </c>
      <c r="F58" s="64" t="s">
        <v>386</v>
      </c>
      <c r="G58" s="55" t="s">
        <v>95</v>
      </c>
      <c r="H58" s="55" t="s">
        <v>605</v>
      </c>
      <c r="I58" s="55" t="s">
        <v>13</v>
      </c>
      <c r="J58" s="55" t="s">
        <v>106</v>
      </c>
      <c r="K58" s="61" t="s">
        <v>140</v>
      </c>
      <c r="L58" s="70" t="s">
        <v>383</v>
      </c>
      <c r="M58" s="71" t="s">
        <v>384</v>
      </c>
      <c r="N58" s="72" t="s">
        <v>33</v>
      </c>
      <c r="O58" s="55"/>
      <c r="P58" s="59">
        <v>0</v>
      </c>
      <c r="Q58" s="86">
        <v>10000000000</v>
      </c>
      <c r="R58" s="86"/>
      <c r="S58" s="86"/>
      <c r="T58" s="60"/>
      <c r="U58" s="61"/>
      <c r="V58" s="59" t="s">
        <v>713</v>
      </c>
      <c r="W58" s="60"/>
      <c r="X58" s="55" t="s">
        <v>385</v>
      </c>
      <c r="Y58" s="55" t="s">
        <v>33</v>
      </c>
      <c r="Z58" s="55" t="s">
        <v>33</v>
      </c>
      <c r="AA58" s="55" t="s">
        <v>33</v>
      </c>
      <c r="AB58" s="55" t="s">
        <v>33</v>
      </c>
      <c r="AC58" s="55" t="s">
        <v>33</v>
      </c>
      <c r="AD58" s="55" t="s">
        <v>33</v>
      </c>
      <c r="AE58" s="55" t="s">
        <v>33</v>
      </c>
      <c r="AF58" s="55" t="s">
        <v>33</v>
      </c>
      <c r="AG58" s="55" t="s">
        <v>33</v>
      </c>
      <c r="AH58" s="55" t="s">
        <v>33</v>
      </c>
      <c r="AI58" s="55" t="s">
        <v>33</v>
      </c>
      <c r="AJ58" s="55" t="s">
        <v>33</v>
      </c>
      <c r="AK58" s="55" t="s">
        <v>33</v>
      </c>
      <c r="AL58" s="55" t="s">
        <v>33</v>
      </c>
      <c r="AM58" s="55" t="s">
        <v>33</v>
      </c>
      <c r="AN58" s="55" t="s">
        <v>16</v>
      </c>
      <c r="AO58" s="55" t="s">
        <v>15</v>
      </c>
      <c r="AP58" s="55" t="s">
        <v>17</v>
      </c>
      <c r="AQ58" s="55" t="s">
        <v>387</v>
      </c>
      <c r="AR58" s="55" t="s">
        <v>33</v>
      </c>
    </row>
    <row r="59" spans="1:44" s="56" customFormat="1" ht="180" x14ac:dyDescent="0.25">
      <c r="A59" s="53" t="s">
        <v>481</v>
      </c>
      <c r="B59" s="54" t="s">
        <v>383</v>
      </c>
      <c r="C59" s="55" t="s">
        <v>12</v>
      </c>
      <c r="D59" s="55" t="s">
        <v>79</v>
      </c>
      <c r="E59" s="55" t="s">
        <v>69</v>
      </c>
      <c r="F59" s="64" t="s">
        <v>483</v>
      </c>
      <c r="G59" s="55" t="s">
        <v>98</v>
      </c>
      <c r="H59" s="55" t="s">
        <v>605</v>
      </c>
      <c r="I59" s="55" t="s">
        <v>13</v>
      </c>
      <c r="J59" s="55" t="s">
        <v>106</v>
      </c>
      <c r="K59" s="61" t="s">
        <v>482</v>
      </c>
      <c r="L59" s="58" t="s">
        <v>383</v>
      </c>
      <c r="M59" s="55" t="s">
        <v>484</v>
      </c>
      <c r="N59" s="55"/>
      <c r="O59" s="55"/>
      <c r="P59" s="59"/>
      <c r="Q59" s="86"/>
      <c r="R59" s="86"/>
      <c r="S59" s="86"/>
      <c r="T59" s="60"/>
      <c r="U59" s="61"/>
      <c r="V59" s="68"/>
      <c r="W59" s="60"/>
      <c r="X59" s="55"/>
      <c r="Y59" s="55"/>
      <c r="Z59" s="55"/>
      <c r="AA59" s="55"/>
      <c r="AB59" s="55"/>
      <c r="AC59" s="55"/>
      <c r="AD59" s="55"/>
      <c r="AE59" s="55"/>
      <c r="AF59" s="55"/>
      <c r="AG59" s="55"/>
      <c r="AH59" s="55"/>
      <c r="AI59" s="55"/>
      <c r="AJ59" s="55"/>
      <c r="AK59" s="55"/>
      <c r="AL59" s="55"/>
      <c r="AM59" s="55"/>
      <c r="AN59" s="55"/>
      <c r="AO59" s="55"/>
      <c r="AP59" s="55"/>
      <c r="AQ59" s="55"/>
      <c r="AR59" s="55"/>
    </row>
    <row r="60" spans="1:44" s="56" customFormat="1" ht="225" x14ac:dyDescent="0.25">
      <c r="A60" s="53" t="s">
        <v>178</v>
      </c>
      <c r="B60" s="54" t="s">
        <v>383</v>
      </c>
      <c r="C60" s="55" t="s">
        <v>88</v>
      </c>
      <c r="D60" s="55" t="s">
        <v>179</v>
      </c>
      <c r="E60" s="55" t="s">
        <v>69</v>
      </c>
      <c r="F60" s="64" t="s">
        <v>180</v>
      </c>
      <c r="G60" s="55" t="s">
        <v>522</v>
      </c>
      <c r="H60" s="55" t="s">
        <v>605</v>
      </c>
      <c r="I60" s="55" t="s">
        <v>185</v>
      </c>
      <c r="J60" s="55" t="s">
        <v>526</v>
      </c>
      <c r="K60" s="56" t="s">
        <v>626</v>
      </c>
      <c r="L60" s="55" t="s">
        <v>710</v>
      </c>
      <c r="M60" s="55" t="s">
        <v>402</v>
      </c>
      <c r="N60" s="55"/>
      <c r="O60" s="55"/>
      <c r="P60" s="59"/>
      <c r="Q60" s="86" t="s">
        <v>33</v>
      </c>
      <c r="R60" s="86"/>
      <c r="S60" s="86"/>
      <c r="T60" s="60"/>
      <c r="U60" s="61"/>
      <c r="V60" s="59"/>
      <c r="W60" s="60"/>
      <c r="X60" s="55"/>
      <c r="Y60" s="55"/>
      <c r="Z60" s="55"/>
      <c r="AA60" s="55"/>
      <c r="AB60" s="55"/>
      <c r="AC60" s="55"/>
      <c r="AD60" s="55"/>
      <c r="AE60" s="55"/>
      <c r="AF60" s="55"/>
      <c r="AG60" s="55"/>
      <c r="AH60" s="55"/>
      <c r="AI60" s="55"/>
      <c r="AJ60" s="55"/>
      <c r="AK60" s="55" t="s">
        <v>181</v>
      </c>
      <c r="AL60" s="55"/>
      <c r="AM60" s="55"/>
      <c r="AN60" s="55"/>
      <c r="AO60" s="55"/>
      <c r="AP60" s="55"/>
      <c r="AQ60" s="58" t="s">
        <v>182</v>
      </c>
      <c r="AR60" s="55"/>
    </row>
    <row r="61" spans="1:44" s="56" customFormat="1" ht="75" x14ac:dyDescent="0.25">
      <c r="A61" s="53" t="s">
        <v>473</v>
      </c>
      <c r="B61" s="54" t="s">
        <v>383</v>
      </c>
      <c r="C61" s="55" t="s">
        <v>88</v>
      </c>
      <c r="D61" s="55" t="s">
        <v>179</v>
      </c>
      <c r="E61" s="55" t="s">
        <v>69</v>
      </c>
      <c r="F61" s="64" t="s">
        <v>475</v>
      </c>
      <c r="G61" s="55" t="s">
        <v>98</v>
      </c>
      <c r="H61" s="55" t="s">
        <v>605</v>
      </c>
      <c r="I61" s="55" t="s">
        <v>13</v>
      </c>
      <c r="J61" s="55" t="s">
        <v>106</v>
      </c>
      <c r="K61" s="61" t="s">
        <v>489</v>
      </c>
      <c r="L61" s="58" t="s">
        <v>383</v>
      </c>
      <c r="M61" s="55" t="s">
        <v>474</v>
      </c>
      <c r="N61" s="55" t="s">
        <v>476</v>
      </c>
      <c r="O61" s="55"/>
      <c r="P61" s="59"/>
      <c r="Q61" s="86"/>
      <c r="R61" s="86">
        <v>15000000</v>
      </c>
      <c r="S61" s="86"/>
      <c r="T61" s="60"/>
      <c r="U61" s="61"/>
      <c r="V61" s="68"/>
      <c r="W61" s="60"/>
      <c r="X61" s="55"/>
      <c r="Y61" s="55"/>
      <c r="Z61" s="55"/>
      <c r="AA61" s="55"/>
      <c r="AB61" s="55"/>
      <c r="AC61" s="55"/>
      <c r="AD61" s="55"/>
      <c r="AE61" s="55"/>
      <c r="AF61" s="55"/>
      <c r="AG61" s="55"/>
      <c r="AH61" s="55"/>
      <c r="AI61" s="55"/>
      <c r="AJ61" s="55"/>
      <c r="AK61" s="55"/>
      <c r="AL61" s="55"/>
      <c r="AM61" s="55"/>
      <c r="AN61" s="55"/>
      <c r="AO61" s="55"/>
      <c r="AP61" s="55"/>
      <c r="AQ61" s="55"/>
      <c r="AR61" s="55"/>
    </row>
    <row r="62" spans="1:44" s="56" customFormat="1" ht="75" x14ac:dyDescent="0.25">
      <c r="A62" s="53" t="s">
        <v>529</v>
      </c>
      <c r="B62" s="54" t="s">
        <v>383</v>
      </c>
      <c r="C62" s="55" t="s">
        <v>88</v>
      </c>
      <c r="D62" s="55" t="s">
        <v>179</v>
      </c>
      <c r="E62" s="55" t="s">
        <v>69</v>
      </c>
      <c r="F62" s="64" t="s">
        <v>530</v>
      </c>
      <c r="G62" s="55" t="s">
        <v>4</v>
      </c>
      <c r="H62" s="55" t="s">
        <v>605</v>
      </c>
      <c r="I62" s="55" t="s">
        <v>185</v>
      </c>
      <c r="J62" s="55" t="s">
        <v>518</v>
      </c>
      <c r="K62" s="63" t="s">
        <v>111</v>
      </c>
      <c r="L62" s="58" t="s">
        <v>491</v>
      </c>
      <c r="M62" s="55" t="s">
        <v>531</v>
      </c>
      <c r="N62" s="55"/>
      <c r="O62" s="55"/>
      <c r="P62" s="59"/>
      <c r="Q62" s="86"/>
      <c r="R62" s="86"/>
      <c r="S62" s="86"/>
      <c r="T62" s="60"/>
      <c r="U62" s="61"/>
      <c r="V62" s="59"/>
      <c r="W62" s="60"/>
      <c r="X62" s="55"/>
      <c r="Y62" s="55"/>
      <c r="Z62" s="55"/>
      <c r="AA62" s="55"/>
      <c r="AB62" s="55"/>
      <c r="AC62" s="55"/>
      <c r="AD62" s="55"/>
      <c r="AE62" s="55"/>
      <c r="AF62" s="55"/>
      <c r="AG62" s="55"/>
      <c r="AH62" s="55"/>
      <c r="AI62" s="55"/>
      <c r="AJ62" s="55"/>
      <c r="AK62" s="55"/>
      <c r="AL62" s="55"/>
      <c r="AM62" s="55"/>
      <c r="AN62" s="55"/>
      <c r="AO62" s="55"/>
      <c r="AP62" s="55"/>
      <c r="AQ62" s="58"/>
      <c r="AR62" s="55"/>
    </row>
    <row r="63" spans="1:44" s="56" customFormat="1" ht="195" x14ac:dyDescent="0.25">
      <c r="A63" s="53" t="s">
        <v>436</v>
      </c>
      <c r="B63" s="54" t="s">
        <v>383</v>
      </c>
      <c r="C63" s="55" t="s">
        <v>88</v>
      </c>
      <c r="D63" s="55" t="s">
        <v>179</v>
      </c>
      <c r="E63" s="55" t="s">
        <v>69</v>
      </c>
      <c r="F63" s="64" t="s">
        <v>438</v>
      </c>
      <c r="G63" s="55" t="s">
        <v>437</v>
      </c>
      <c r="H63" s="55" t="s">
        <v>605</v>
      </c>
      <c r="I63" s="55" t="s">
        <v>185</v>
      </c>
      <c r="J63" s="55" t="s">
        <v>526</v>
      </c>
      <c r="K63" s="61" t="s">
        <v>139</v>
      </c>
      <c r="L63" s="58" t="s">
        <v>383</v>
      </c>
      <c r="M63" s="55" t="s">
        <v>439</v>
      </c>
      <c r="N63" s="55"/>
      <c r="O63" s="55"/>
      <c r="P63" s="59"/>
      <c r="Q63" s="86"/>
      <c r="R63" s="86">
        <v>75000000</v>
      </c>
      <c r="S63" s="86"/>
      <c r="T63" s="60"/>
      <c r="U63" s="61"/>
      <c r="V63" s="59"/>
      <c r="W63" s="60"/>
      <c r="X63" s="55"/>
      <c r="Y63" s="55"/>
      <c r="Z63" s="55"/>
      <c r="AA63" s="55"/>
      <c r="AB63" s="55"/>
      <c r="AC63" s="55"/>
      <c r="AD63" s="55"/>
      <c r="AE63" s="55"/>
      <c r="AF63" s="55"/>
      <c r="AG63" s="55"/>
      <c r="AH63" s="55"/>
      <c r="AI63" s="55"/>
      <c r="AJ63" s="55"/>
      <c r="AK63" s="55"/>
      <c r="AL63" s="55"/>
      <c r="AM63" s="55"/>
      <c r="AN63" s="55"/>
      <c r="AO63" s="55"/>
      <c r="AP63" s="55"/>
      <c r="AQ63" s="58"/>
      <c r="AR63" s="55"/>
    </row>
    <row r="64" spans="1:44" s="56" customFormat="1" ht="105" x14ac:dyDescent="0.25">
      <c r="A64" s="53" t="s">
        <v>444</v>
      </c>
      <c r="B64" s="54" t="s">
        <v>383</v>
      </c>
      <c r="C64" s="55" t="s">
        <v>88</v>
      </c>
      <c r="D64" s="55" t="s">
        <v>446</v>
      </c>
      <c r="E64" s="55" t="s">
        <v>69</v>
      </c>
      <c r="F64" s="64" t="s">
        <v>447</v>
      </c>
      <c r="G64" s="55" t="s">
        <v>449</v>
      </c>
      <c r="H64" s="55" t="s">
        <v>605</v>
      </c>
      <c r="I64" s="55" t="s">
        <v>185</v>
      </c>
      <c r="J64" s="55" t="s">
        <v>518</v>
      </c>
      <c r="K64" s="61" t="s">
        <v>445</v>
      </c>
      <c r="L64" s="58" t="s">
        <v>383</v>
      </c>
      <c r="M64" s="55" t="s">
        <v>451</v>
      </c>
      <c r="N64" s="55"/>
      <c r="O64" s="55"/>
      <c r="P64" s="59"/>
      <c r="Q64" s="86"/>
      <c r="R64" s="86"/>
      <c r="S64" s="86"/>
      <c r="T64" s="60"/>
      <c r="U64" s="61"/>
      <c r="V64" s="59"/>
      <c r="W64" s="60"/>
      <c r="X64" s="55"/>
      <c r="Y64" s="55"/>
      <c r="Z64" s="55"/>
      <c r="AA64" s="55"/>
      <c r="AB64" s="55"/>
      <c r="AC64" s="55"/>
      <c r="AD64" s="55"/>
      <c r="AE64" s="55"/>
      <c r="AF64" s="55"/>
      <c r="AG64" s="55"/>
      <c r="AH64" s="55"/>
      <c r="AI64" s="55"/>
      <c r="AJ64" s="55"/>
      <c r="AK64" s="55"/>
      <c r="AL64" s="55"/>
      <c r="AM64" s="55"/>
      <c r="AN64" s="55"/>
      <c r="AO64" s="55"/>
      <c r="AP64" s="55"/>
      <c r="AQ64" s="58"/>
      <c r="AR64" s="55"/>
    </row>
    <row r="65" spans="1:44" s="56" customFormat="1" ht="94.5" customHeight="1" x14ac:dyDescent="0.25">
      <c r="A65" s="53" t="s">
        <v>432</v>
      </c>
      <c r="B65" s="54" t="s">
        <v>383</v>
      </c>
      <c r="C65" s="55" t="s">
        <v>88</v>
      </c>
      <c r="D65" s="55" t="s">
        <v>179</v>
      </c>
      <c r="E65" s="55" t="s">
        <v>69</v>
      </c>
      <c r="F65" s="64" t="s">
        <v>433</v>
      </c>
      <c r="G65" s="55" t="s">
        <v>367</v>
      </c>
      <c r="H65" s="55" t="s">
        <v>605</v>
      </c>
      <c r="I65" s="55" t="s">
        <v>185</v>
      </c>
      <c r="J65" s="55" t="s">
        <v>526</v>
      </c>
      <c r="K65" s="61" t="s">
        <v>139</v>
      </c>
      <c r="L65" s="58" t="s">
        <v>383</v>
      </c>
      <c r="M65" s="55" t="s">
        <v>459</v>
      </c>
      <c r="N65" s="55"/>
      <c r="O65" s="55"/>
      <c r="P65" s="59"/>
      <c r="Q65" s="86"/>
      <c r="R65" s="86">
        <v>7500000</v>
      </c>
      <c r="S65" s="86"/>
      <c r="T65" s="60"/>
      <c r="U65" s="61"/>
      <c r="V65" s="59"/>
      <c r="W65" s="60"/>
      <c r="X65" s="55"/>
      <c r="Y65" s="55"/>
      <c r="Z65" s="55"/>
      <c r="AA65" s="55"/>
      <c r="AB65" s="55"/>
      <c r="AC65" s="55"/>
      <c r="AD65" s="55"/>
      <c r="AE65" s="55"/>
      <c r="AF65" s="55"/>
      <c r="AG65" s="55"/>
      <c r="AH65" s="55"/>
      <c r="AI65" s="55"/>
      <c r="AJ65" s="55"/>
      <c r="AK65" s="55"/>
      <c r="AL65" s="55"/>
      <c r="AM65" s="55"/>
      <c r="AN65" s="55"/>
      <c r="AO65" s="55"/>
      <c r="AP65" s="55"/>
      <c r="AQ65" s="58" t="s">
        <v>434</v>
      </c>
      <c r="AR65" s="55"/>
    </row>
    <row r="66" spans="1:44" s="56" customFormat="1" ht="210" x14ac:dyDescent="0.25">
      <c r="A66" s="53" t="s">
        <v>415</v>
      </c>
      <c r="B66" s="54" t="s">
        <v>383</v>
      </c>
      <c r="C66" s="55" t="s">
        <v>88</v>
      </c>
      <c r="D66" s="55" t="s">
        <v>179</v>
      </c>
      <c r="E66" s="55" t="s">
        <v>69</v>
      </c>
      <c r="F66" s="64" t="s">
        <v>462</v>
      </c>
      <c r="G66" s="55" t="s">
        <v>4</v>
      </c>
      <c r="H66" s="55" t="s">
        <v>605</v>
      </c>
      <c r="I66" s="55" t="s">
        <v>185</v>
      </c>
      <c r="J66" s="55" t="s">
        <v>526</v>
      </c>
      <c r="K66" s="61" t="s">
        <v>430</v>
      </c>
      <c r="L66" s="58" t="s">
        <v>383</v>
      </c>
      <c r="M66" s="55" t="s">
        <v>431</v>
      </c>
      <c r="N66" s="55"/>
      <c r="O66" s="55"/>
      <c r="P66" s="59">
        <v>45</v>
      </c>
      <c r="Q66" s="86" t="s">
        <v>743</v>
      </c>
      <c r="R66" s="86"/>
      <c r="S66" s="86"/>
      <c r="T66" s="60"/>
      <c r="U66" s="61"/>
      <c r="V66" s="59" t="s">
        <v>435</v>
      </c>
      <c r="W66" s="60" t="s">
        <v>419</v>
      </c>
      <c r="X66" s="55"/>
      <c r="Y66" s="55"/>
      <c r="Z66" s="55"/>
      <c r="AA66" s="55"/>
      <c r="AB66" s="55"/>
      <c r="AC66" s="55"/>
      <c r="AD66" s="55"/>
      <c r="AE66" s="55"/>
      <c r="AF66" s="55"/>
      <c r="AG66" s="55"/>
      <c r="AH66" s="55"/>
      <c r="AI66" s="55"/>
      <c r="AJ66" s="55"/>
      <c r="AK66" s="55"/>
      <c r="AL66" s="55"/>
      <c r="AM66" s="55"/>
      <c r="AN66" s="55"/>
      <c r="AO66" s="55"/>
      <c r="AP66" s="55"/>
      <c r="AQ66" s="58" t="s">
        <v>418</v>
      </c>
      <c r="AR66" s="55"/>
    </row>
    <row r="67" spans="1:44" s="56" customFormat="1" ht="105" x14ac:dyDescent="0.25">
      <c r="A67" s="53" t="s">
        <v>535</v>
      </c>
      <c r="B67" s="54" t="s">
        <v>383</v>
      </c>
      <c r="C67" s="55" t="s">
        <v>88</v>
      </c>
      <c r="D67" s="55" t="s">
        <v>179</v>
      </c>
      <c r="E67" s="55" t="s">
        <v>69</v>
      </c>
      <c r="F67" s="64" t="s">
        <v>536</v>
      </c>
      <c r="G67" s="55" t="s">
        <v>4</v>
      </c>
      <c r="H67" s="55" t="s">
        <v>605</v>
      </c>
      <c r="I67" s="55" t="s">
        <v>185</v>
      </c>
      <c r="J67" s="55" t="s">
        <v>518</v>
      </c>
      <c r="K67" s="63" t="s">
        <v>111</v>
      </c>
      <c r="L67" s="58" t="s">
        <v>383</v>
      </c>
      <c r="M67" s="55" t="s">
        <v>537</v>
      </c>
      <c r="N67" s="55"/>
      <c r="O67" s="55"/>
      <c r="P67" s="59"/>
      <c r="Q67" s="86"/>
      <c r="R67" s="86"/>
      <c r="S67" s="86"/>
      <c r="T67" s="60"/>
      <c r="U67" s="61"/>
      <c r="V67" s="59"/>
      <c r="W67" s="60"/>
      <c r="X67" s="55"/>
      <c r="Y67" s="55"/>
      <c r="Z67" s="55"/>
      <c r="AA67" s="55"/>
      <c r="AB67" s="55"/>
      <c r="AC67" s="55"/>
      <c r="AD67" s="55"/>
      <c r="AE67" s="55"/>
      <c r="AF67" s="55"/>
      <c r="AG67" s="55"/>
      <c r="AH67" s="55"/>
      <c r="AI67" s="55"/>
      <c r="AJ67" s="55"/>
      <c r="AK67" s="55"/>
      <c r="AL67" s="55"/>
      <c r="AM67" s="55"/>
      <c r="AN67" s="55"/>
      <c r="AO67" s="55"/>
      <c r="AP67" s="55"/>
      <c r="AQ67" s="58"/>
      <c r="AR67" s="55"/>
    </row>
    <row r="68" spans="1:44" s="56" customFormat="1" ht="75" x14ac:dyDescent="0.25">
      <c r="A68" s="53" t="s">
        <v>416</v>
      </c>
      <c r="B68" s="54" t="s">
        <v>383</v>
      </c>
      <c r="C68" s="55" t="s">
        <v>88</v>
      </c>
      <c r="D68" s="55" t="s">
        <v>179</v>
      </c>
      <c r="E68" s="55" t="s">
        <v>69</v>
      </c>
      <c r="F68" s="64" t="s">
        <v>417</v>
      </c>
      <c r="G68" s="55" t="s">
        <v>461</v>
      </c>
      <c r="H68" s="55" t="s">
        <v>605</v>
      </c>
      <c r="I68" s="55" t="s">
        <v>185</v>
      </c>
      <c r="J68" s="55" t="s">
        <v>526</v>
      </c>
      <c r="K68" s="63" t="s">
        <v>111</v>
      </c>
      <c r="L68" s="58" t="s">
        <v>383</v>
      </c>
      <c r="M68" s="55" t="s">
        <v>463</v>
      </c>
      <c r="N68" s="55"/>
      <c r="O68" s="55"/>
      <c r="P68" s="59"/>
      <c r="Q68" s="86"/>
      <c r="R68" s="86">
        <v>7500000</v>
      </c>
      <c r="S68" s="86">
        <v>50000000</v>
      </c>
      <c r="T68" s="60"/>
      <c r="U68" s="61"/>
      <c r="V68" s="59"/>
      <c r="W68" s="60"/>
      <c r="X68" s="55"/>
      <c r="Y68" s="55"/>
      <c r="Z68" s="55"/>
      <c r="AA68" s="55"/>
      <c r="AB68" s="55"/>
      <c r="AC68" s="55"/>
      <c r="AD68" s="55"/>
      <c r="AE68" s="55"/>
      <c r="AF68" s="55"/>
      <c r="AG68" s="55"/>
      <c r="AH68" s="55"/>
      <c r="AI68" s="55"/>
      <c r="AJ68" s="55"/>
      <c r="AK68" s="55"/>
      <c r="AL68" s="55"/>
      <c r="AM68" s="55"/>
      <c r="AN68" s="55"/>
      <c r="AO68" s="55"/>
      <c r="AP68" s="55"/>
      <c r="AQ68" s="58"/>
      <c r="AR68" s="55"/>
    </row>
    <row r="69" spans="1:44" s="56" customFormat="1" ht="120" x14ac:dyDescent="0.25">
      <c r="A69" s="53" t="s">
        <v>440</v>
      </c>
      <c r="B69" s="54" t="s">
        <v>383</v>
      </c>
      <c r="C69" s="55" t="s">
        <v>88</v>
      </c>
      <c r="D69" s="55" t="s">
        <v>179</v>
      </c>
      <c r="E69" s="55" t="s">
        <v>69</v>
      </c>
      <c r="F69" s="64" t="s">
        <v>443</v>
      </c>
      <c r="G69" s="55" t="s">
        <v>367</v>
      </c>
      <c r="H69" s="55" t="s">
        <v>605</v>
      </c>
      <c r="I69" s="55" t="s">
        <v>185</v>
      </c>
      <c r="J69" s="55" t="s">
        <v>526</v>
      </c>
      <c r="K69" s="63" t="s">
        <v>111</v>
      </c>
      <c r="L69" s="58" t="s">
        <v>383</v>
      </c>
      <c r="M69" s="55" t="s">
        <v>450</v>
      </c>
      <c r="N69" s="55"/>
      <c r="O69" s="55"/>
      <c r="P69" s="59"/>
      <c r="Q69" s="86"/>
      <c r="R69" s="86">
        <v>25000000</v>
      </c>
      <c r="S69" s="86"/>
      <c r="T69" s="67"/>
      <c r="U69" s="61"/>
      <c r="V69" s="59"/>
      <c r="W69" s="60" t="s">
        <v>442</v>
      </c>
      <c r="X69" s="55"/>
      <c r="Y69" s="55"/>
      <c r="Z69" s="55"/>
      <c r="AA69" s="55"/>
      <c r="AB69" s="55"/>
      <c r="AC69" s="55"/>
      <c r="AD69" s="55"/>
      <c r="AE69" s="55"/>
      <c r="AF69" s="55"/>
      <c r="AG69" s="55"/>
      <c r="AH69" s="55"/>
      <c r="AI69" s="55"/>
      <c r="AJ69" s="55"/>
      <c r="AK69" s="55"/>
      <c r="AL69" s="55"/>
      <c r="AM69" s="55"/>
      <c r="AN69" s="55"/>
      <c r="AO69" s="55"/>
      <c r="AP69" s="55"/>
      <c r="AQ69" s="58" t="s">
        <v>441</v>
      </c>
      <c r="AR69" s="55"/>
    </row>
    <row r="70" spans="1:44" s="56" customFormat="1" ht="208.5" customHeight="1" x14ac:dyDescent="0.25">
      <c r="A70" s="53" t="s">
        <v>414</v>
      </c>
      <c r="B70" s="54" t="s">
        <v>383</v>
      </c>
      <c r="C70" s="55" t="s">
        <v>88</v>
      </c>
      <c r="D70" s="55" t="s">
        <v>179</v>
      </c>
      <c r="E70" s="55" t="s">
        <v>69</v>
      </c>
      <c r="F70" s="64" t="s">
        <v>455</v>
      </c>
      <c r="G70" s="55" t="s">
        <v>448</v>
      </c>
      <c r="H70" s="55" t="s">
        <v>605</v>
      </c>
      <c r="I70" s="55" t="s">
        <v>185</v>
      </c>
      <c r="J70" s="55" t="s">
        <v>526</v>
      </c>
      <c r="K70" s="63" t="s">
        <v>111</v>
      </c>
      <c r="L70" s="58" t="s">
        <v>383</v>
      </c>
      <c r="M70" s="55" t="s">
        <v>460</v>
      </c>
      <c r="N70" s="55"/>
      <c r="O70" s="55"/>
      <c r="P70" s="59"/>
      <c r="Q70" s="86"/>
      <c r="R70" s="86">
        <v>25000</v>
      </c>
      <c r="S70" s="86">
        <v>7500000</v>
      </c>
      <c r="T70" s="60"/>
      <c r="U70" s="61"/>
      <c r="V70" s="59"/>
      <c r="W70" s="60"/>
      <c r="X70" s="55"/>
      <c r="Y70" s="55"/>
      <c r="Z70" s="55"/>
      <c r="AA70" s="55"/>
      <c r="AB70" s="55"/>
      <c r="AC70" s="55"/>
      <c r="AD70" s="55"/>
      <c r="AE70" s="55"/>
      <c r="AF70" s="55"/>
      <c r="AG70" s="55"/>
      <c r="AH70" s="55"/>
      <c r="AI70" s="55"/>
      <c r="AJ70" s="55"/>
      <c r="AK70" s="55"/>
      <c r="AL70" s="55"/>
      <c r="AM70" s="55"/>
      <c r="AN70" s="55"/>
      <c r="AO70" s="55"/>
      <c r="AP70" s="55"/>
      <c r="AQ70" s="58"/>
      <c r="AR70" s="55"/>
    </row>
    <row r="71" spans="1:44" s="56" customFormat="1" ht="90" x14ac:dyDescent="0.25">
      <c r="A71" s="53" t="s">
        <v>523</v>
      </c>
      <c r="B71" s="54" t="s">
        <v>383</v>
      </c>
      <c r="C71" s="55" t="s">
        <v>88</v>
      </c>
      <c r="D71" s="55" t="s">
        <v>179</v>
      </c>
      <c r="E71" s="55" t="s">
        <v>69</v>
      </c>
      <c r="F71" s="64" t="s">
        <v>524</v>
      </c>
      <c r="G71" s="55" t="s">
        <v>4</v>
      </c>
      <c r="H71" s="55" t="s">
        <v>605</v>
      </c>
      <c r="I71" s="55" t="s">
        <v>185</v>
      </c>
      <c r="J71" s="55" t="s">
        <v>518</v>
      </c>
      <c r="K71" s="61" t="s">
        <v>527</v>
      </c>
      <c r="L71" s="58" t="s">
        <v>383</v>
      </c>
      <c r="M71" s="55" t="s">
        <v>525</v>
      </c>
      <c r="N71" s="55"/>
      <c r="O71" s="55"/>
      <c r="P71" s="59"/>
      <c r="Q71" s="86"/>
      <c r="R71" s="86"/>
      <c r="S71" s="86"/>
      <c r="T71" s="60"/>
      <c r="U71" s="61"/>
      <c r="V71" s="59"/>
      <c r="W71" s="60"/>
      <c r="X71" s="55" t="s">
        <v>528</v>
      </c>
      <c r="Y71" s="55"/>
      <c r="Z71" s="55"/>
      <c r="AA71" s="55"/>
      <c r="AB71" s="55"/>
      <c r="AC71" s="55"/>
      <c r="AD71" s="55"/>
      <c r="AE71" s="55"/>
      <c r="AF71" s="55"/>
      <c r="AG71" s="55"/>
      <c r="AH71" s="55"/>
      <c r="AI71" s="55"/>
      <c r="AJ71" s="55"/>
      <c r="AK71" s="55"/>
      <c r="AL71" s="55"/>
      <c r="AM71" s="55"/>
      <c r="AN71" s="55"/>
      <c r="AO71" s="55"/>
      <c r="AP71" s="55"/>
      <c r="AQ71" s="58"/>
      <c r="AR71" s="55"/>
    </row>
    <row r="72" spans="1:44" s="56" customFormat="1" ht="75" x14ac:dyDescent="0.25">
      <c r="A72" s="53" t="s">
        <v>538</v>
      </c>
      <c r="B72" s="54" t="s">
        <v>383</v>
      </c>
      <c r="C72" s="55" t="s">
        <v>88</v>
      </c>
      <c r="D72" s="55" t="s">
        <v>179</v>
      </c>
      <c r="E72" s="55" t="s">
        <v>69</v>
      </c>
      <c r="F72" s="64" t="s">
        <v>539</v>
      </c>
      <c r="G72" s="55" t="s">
        <v>98</v>
      </c>
      <c r="H72" s="55" t="s">
        <v>605</v>
      </c>
      <c r="I72" s="55" t="s">
        <v>185</v>
      </c>
      <c r="J72" s="55" t="s">
        <v>518</v>
      </c>
      <c r="K72" s="63" t="s">
        <v>111</v>
      </c>
      <c r="L72" s="58" t="s">
        <v>383</v>
      </c>
      <c r="M72" s="55" t="s">
        <v>540</v>
      </c>
      <c r="N72" s="55"/>
      <c r="O72" s="55"/>
      <c r="P72" s="59"/>
      <c r="Q72" s="86"/>
      <c r="R72" s="86"/>
      <c r="S72" s="86"/>
      <c r="T72" s="60"/>
      <c r="U72" s="61"/>
      <c r="V72" s="59"/>
      <c r="W72" s="60"/>
      <c r="X72" s="55"/>
      <c r="Y72" s="55"/>
      <c r="Z72" s="55"/>
      <c r="AA72" s="55"/>
      <c r="AB72" s="55"/>
      <c r="AC72" s="55"/>
      <c r="AD72" s="55"/>
      <c r="AE72" s="55"/>
      <c r="AF72" s="55"/>
      <c r="AG72" s="55"/>
      <c r="AH72" s="55"/>
      <c r="AI72" s="55"/>
      <c r="AJ72" s="55"/>
      <c r="AK72" s="55"/>
      <c r="AL72" s="55"/>
      <c r="AM72" s="55"/>
      <c r="AN72" s="55"/>
      <c r="AO72" s="55"/>
      <c r="AP72" s="55"/>
      <c r="AQ72" s="58"/>
      <c r="AR72" s="55"/>
    </row>
    <row r="73" spans="1:44" s="56" customFormat="1" ht="57.75" customHeight="1" x14ac:dyDescent="0.25">
      <c r="A73" s="53" t="s">
        <v>532</v>
      </c>
      <c r="B73" s="54" t="s">
        <v>383</v>
      </c>
      <c r="C73" s="55" t="s">
        <v>88</v>
      </c>
      <c r="D73" s="55" t="s">
        <v>179</v>
      </c>
      <c r="E73" s="55" t="s">
        <v>69</v>
      </c>
      <c r="F73" s="64" t="s">
        <v>533</v>
      </c>
      <c r="G73" s="55" t="s">
        <v>4</v>
      </c>
      <c r="H73" s="55" t="s">
        <v>605</v>
      </c>
      <c r="I73" s="55" t="s">
        <v>185</v>
      </c>
      <c r="J73" s="55" t="s">
        <v>518</v>
      </c>
      <c r="K73" s="63" t="s">
        <v>111</v>
      </c>
      <c r="L73" s="58" t="s">
        <v>383</v>
      </c>
      <c r="M73" s="55" t="s">
        <v>534</v>
      </c>
      <c r="N73" s="55"/>
      <c r="O73" s="55"/>
      <c r="P73" s="59"/>
      <c r="Q73" s="86"/>
      <c r="R73" s="86"/>
      <c r="S73" s="86"/>
      <c r="T73" s="60"/>
      <c r="U73" s="61"/>
      <c r="V73" s="59"/>
      <c r="W73" s="60"/>
      <c r="X73" s="55" t="s">
        <v>528</v>
      </c>
      <c r="Y73" s="55"/>
      <c r="Z73" s="55"/>
      <c r="AA73" s="55"/>
      <c r="AB73" s="55"/>
      <c r="AC73" s="55"/>
      <c r="AD73" s="55"/>
      <c r="AE73" s="55"/>
      <c r="AF73" s="55"/>
      <c r="AG73" s="55"/>
      <c r="AH73" s="55"/>
      <c r="AI73" s="55"/>
      <c r="AJ73" s="55"/>
      <c r="AK73" s="55"/>
      <c r="AL73" s="55"/>
      <c r="AM73" s="55"/>
      <c r="AN73" s="55"/>
      <c r="AO73" s="55"/>
      <c r="AP73" s="55"/>
      <c r="AQ73" s="58"/>
      <c r="AR73" s="55"/>
    </row>
    <row r="74" spans="1:44" s="56" customFormat="1" ht="227.25" customHeight="1" x14ac:dyDescent="0.25">
      <c r="A74" s="53" t="s">
        <v>19</v>
      </c>
      <c r="B74" s="54" t="s">
        <v>383</v>
      </c>
      <c r="C74" s="55" t="s">
        <v>92</v>
      </c>
      <c r="D74" s="55" t="s">
        <v>121</v>
      </c>
      <c r="E74" s="55" t="s">
        <v>69</v>
      </c>
      <c r="F74" s="64" t="s">
        <v>20</v>
      </c>
      <c r="G74" s="55" t="s">
        <v>6</v>
      </c>
      <c r="H74" s="55" t="s">
        <v>605</v>
      </c>
      <c r="I74" s="55" t="s">
        <v>13</v>
      </c>
      <c r="J74" s="55" t="s">
        <v>106</v>
      </c>
      <c r="K74" s="61" t="s">
        <v>472</v>
      </c>
      <c r="L74" s="58" t="s">
        <v>383</v>
      </c>
      <c r="M74" s="55" t="s">
        <v>124</v>
      </c>
      <c r="N74" s="55" t="s">
        <v>116</v>
      </c>
      <c r="O74" s="55"/>
      <c r="P74" s="59"/>
      <c r="Q74" s="86">
        <v>38000000000</v>
      </c>
      <c r="R74" s="86"/>
      <c r="S74" s="86"/>
      <c r="T74" s="60"/>
      <c r="U74" s="73" t="s">
        <v>509</v>
      </c>
      <c r="V74" s="68" t="s">
        <v>714</v>
      </c>
      <c r="W74" s="60"/>
      <c r="X74" s="55" t="s">
        <v>510</v>
      </c>
      <c r="Y74" s="55" t="s">
        <v>33</v>
      </c>
      <c r="Z74" s="55" t="s">
        <v>33</v>
      </c>
      <c r="AA74" s="55" t="s">
        <v>33</v>
      </c>
      <c r="AB74" s="55" t="s">
        <v>33</v>
      </c>
      <c r="AC74" s="55" t="s">
        <v>33</v>
      </c>
      <c r="AD74" s="55" t="s">
        <v>33</v>
      </c>
      <c r="AE74" s="55" t="s">
        <v>33</v>
      </c>
      <c r="AF74" s="55" t="s">
        <v>33</v>
      </c>
      <c r="AG74" s="55" t="s">
        <v>33</v>
      </c>
      <c r="AH74" s="55" t="s">
        <v>33</v>
      </c>
      <c r="AI74" s="55" t="s">
        <v>33</v>
      </c>
      <c r="AJ74" s="55" t="s">
        <v>33</v>
      </c>
      <c r="AK74" s="55" t="s">
        <v>33</v>
      </c>
      <c r="AL74" s="55" t="s">
        <v>33</v>
      </c>
      <c r="AM74" s="55" t="s">
        <v>33</v>
      </c>
      <c r="AN74" s="55" t="s">
        <v>33</v>
      </c>
      <c r="AO74" s="55" t="s">
        <v>23</v>
      </c>
      <c r="AP74" s="55" t="s">
        <v>33</v>
      </c>
      <c r="AQ74" s="58" t="s">
        <v>388</v>
      </c>
      <c r="AR74" s="55" t="s">
        <v>21</v>
      </c>
    </row>
    <row r="75" spans="1:44" s="56" customFormat="1" ht="90" x14ac:dyDescent="0.25">
      <c r="A75" s="53" t="s">
        <v>153</v>
      </c>
      <c r="B75" s="54" t="s">
        <v>383</v>
      </c>
      <c r="C75" s="55" t="s">
        <v>88</v>
      </c>
      <c r="D75" s="55" t="s">
        <v>154</v>
      </c>
      <c r="E75" s="55" t="s">
        <v>69</v>
      </c>
      <c r="F75" s="64" t="s">
        <v>155</v>
      </c>
      <c r="G75" s="55" t="s">
        <v>156</v>
      </c>
      <c r="H75" s="55" t="s">
        <v>605</v>
      </c>
      <c r="I75" s="55" t="s">
        <v>13</v>
      </c>
      <c r="J75" s="55" t="s">
        <v>106</v>
      </c>
      <c r="K75" s="55" t="s">
        <v>140</v>
      </c>
      <c r="L75" s="58" t="s">
        <v>383</v>
      </c>
      <c r="M75" s="55" t="s">
        <v>398</v>
      </c>
      <c r="N75" s="55" t="s">
        <v>116</v>
      </c>
      <c r="O75" s="55"/>
      <c r="P75" s="59" t="s">
        <v>157</v>
      </c>
      <c r="Q75" s="86">
        <v>3400000000</v>
      </c>
      <c r="R75" s="86"/>
      <c r="S75" s="86"/>
      <c r="T75" s="74" t="s">
        <v>202</v>
      </c>
      <c r="U75" s="75" t="s">
        <v>410</v>
      </c>
      <c r="V75" s="59" t="s">
        <v>396</v>
      </c>
      <c r="W75" s="60"/>
      <c r="X75" s="55"/>
      <c r="Y75" s="55"/>
      <c r="Z75" s="55"/>
      <c r="AA75" s="55"/>
      <c r="AB75" s="55"/>
      <c r="AC75" s="55"/>
      <c r="AD75" s="55"/>
      <c r="AE75" s="55"/>
      <c r="AF75" s="55"/>
      <c r="AG75" s="55"/>
      <c r="AH75" s="55"/>
      <c r="AI75" s="55"/>
      <c r="AJ75" s="55"/>
      <c r="AK75" s="55"/>
      <c r="AL75" s="55"/>
      <c r="AM75" s="55"/>
      <c r="AN75" s="55"/>
      <c r="AO75" s="55" t="s">
        <v>158</v>
      </c>
      <c r="AP75" s="55"/>
      <c r="AQ75" s="58" t="s">
        <v>397</v>
      </c>
      <c r="AR75" s="55"/>
    </row>
    <row r="76" spans="1:44" s="56" customFormat="1" ht="90" x14ac:dyDescent="0.25">
      <c r="A76" s="53" t="s">
        <v>352</v>
      </c>
      <c r="B76" s="54" t="s">
        <v>383</v>
      </c>
      <c r="C76" s="55" t="s">
        <v>92</v>
      </c>
      <c r="D76" s="55" t="s">
        <v>36</v>
      </c>
      <c r="E76" s="55" t="s">
        <v>69</v>
      </c>
      <c r="F76" s="57" t="s">
        <v>353</v>
      </c>
      <c r="G76" s="55" t="s">
        <v>649</v>
      </c>
      <c r="H76" s="55" t="s">
        <v>605</v>
      </c>
      <c r="I76" s="55" t="s">
        <v>185</v>
      </c>
      <c r="J76" s="55" t="s">
        <v>650</v>
      </c>
      <c r="K76" s="55" t="s">
        <v>111</v>
      </c>
      <c r="L76" s="58" t="s">
        <v>491</v>
      </c>
      <c r="M76" s="55" t="s">
        <v>354</v>
      </c>
      <c r="N76" s="55"/>
      <c r="O76" s="55"/>
      <c r="P76" s="59"/>
      <c r="Q76" s="86">
        <v>480000000</v>
      </c>
      <c r="R76" s="86"/>
      <c r="S76" s="86"/>
      <c r="T76" s="60"/>
      <c r="U76" s="61"/>
      <c r="V76" s="59" t="s">
        <v>720</v>
      </c>
      <c r="W76" s="60"/>
      <c r="X76" s="55"/>
      <c r="Y76" s="55"/>
      <c r="Z76" s="55"/>
      <c r="AA76" s="55"/>
      <c r="AB76" s="55"/>
      <c r="AC76" s="55"/>
      <c r="AD76" s="55"/>
      <c r="AE76" s="55"/>
      <c r="AF76" s="62"/>
      <c r="AG76" s="55"/>
      <c r="AH76" s="55"/>
      <c r="AI76" s="55"/>
      <c r="AJ76" s="55"/>
      <c r="AK76" s="55"/>
      <c r="AL76" s="55"/>
      <c r="AM76" s="55"/>
      <c r="AN76" s="55"/>
      <c r="AO76" s="55"/>
      <c r="AP76" s="55"/>
      <c r="AQ76" s="58" t="s">
        <v>355</v>
      </c>
      <c r="AR76" s="55"/>
    </row>
    <row r="77" spans="1:44" s="56" customFormat="1" ht="60" x14ac:dyDescent="0.25">
      <c r="A77" s="53" t="s">
        <v>159</v>
      </c>
      <c r="B77" s="54" t="s">
        <v>383</v>
      </c>
      <c r="C77" s="55" t="s">
        <v>89</v>
      </c>
      <c r="D77" s="55" t="s">
        <v>160</v>
      </c>
      <c r="E77" s="55" t="s">
        <v>69</v>
      </c>
      <c r="F77" s="64" t="s">
        <v>161</v>
      </c>
      <c r="G77" s="55" t="s">
        <v>4</v>
      </c>
      <c r="H77" s="55" t="s">
        <v>605</v>
      </c>
      <c r="I77" s="55" t="s">
        <v>13</v>
      </c>
      <c r="J77" s="55" t="s">
        <v>106</v>
      </c>
      <c r="K77" s="55" t="s">
        <v>140</v>
      </c>
      <c r="L77" s="58" t="s">
        <v>383</v>
      </c>
      <c r="M77" s="55" t="s">
        <v>400</v>
      </c>
      <c r="N77" s="55"/>
      <c r="O77" s="55"/>
      <c r="P77" s="59"/>
      <c r="Q77" s="86">
        <v>200000000</v>
      </c>
      <c r="R77" s="86"/>
      <c r="S77" s="86"/>
      <c r="T77" s="60"/>
      <c r="U77" s="61"/>
      <c r="V77" s="76" t="s">
        <v>713</v>
      </c>
      <c r="W77" s="60"/>
      <c r="X77" s="55" t="s">
        <v>162</v>
      </c>
      <c r="Y77" s="55"/>
      <c r="Z77" s="55"/>
      <c r="AA77" s="55"/>
      <c r="AB77" s="55"/>
      <c r="AC77" s="55"/>
      <c r="AD77" s="55"/>
      <c r="AE77" s="55"/>
      <c r="AF77" s="55"/>
      <c r="AG77" s="55"/>
      <c r="AH77" s="55"/>
      <c r="AI77" s="55"/>
      <c r="AJ77" s="55"/>
      <c r="AK77" s="55"/>
      <c r="AL77" s="55"/>
      <c r="AM77" s="55"/>
      <c r="AN77" s="55"/>
      <c r="AO77" s="55"/>
      <c r="AP77" s="55"/>
      <c r="AQ77" s="58" t="s">
        <v>399</v>
      </c>
      <c r="AR77" s="55"/>
    </row>
    <row r="78" spans="1:44" s="56" customFormat="1" ht="181.5" customHeight="1" x14ac:dyDescent="0.25">
      <c r="A78" s="53" t="s">
        <v>718</v>
      </c>
      <c r="B78" s="56" t="s">
        <v>126</v>
      </c>
      <c r="C78" s="55" t="s">
        <v>89</v>
      </c>
      <c r="D78" s="55" t="s">
        <v>79</v>
      </c>
      <c r="E78" s="55" t="s">
        <v>125</v>
      </c>
      <c r="F78" s="64" t="s">
        <v>392</v>
      </c>
      <c r="G78" s="55" t="s">
        <v>95</v>
      </c>
      <c r="H78" s="55" t="s">
        <v>605</v>
      </c>
      <c r="I78" s="55" t="s">
        <v>13</v>
      </c>
      <c r="J78" s="55" t="s">
        <v>106</v>
      </c>
      <c r="K78" s="61" t="s">
        <v>139</v>
      </c>
      <c r="L78" s="66" t="s">
        <v>383</v>
      </c>
      <c r="M78" s="55" t="s">
        <v>393</v>
      </c>
      <c r="N78" s="55" t="s">
        <v>33</v>
      </c>
      <c r="O78" s="55"/>
      <c r="P78" s="59">
        <v>0</v>
      </c>
      <c r="Q78" s="86" t="s">
        <v>744</v>
      </c>
      <c r="R78" s="86"/>
      <c r="S78" s="86"/>
      <c r="T78" s="60"/>
      <c r="U78" s="61"/>
      <c r="V78" s="76" t="s">
        <v>719</v>
      </c>
      <c r="W78" s="60"/>
      <c r="X78" s="55" t="s">
        <v>33</v>
      </c>
      <c r="Y78" s="55" t="s">
        <v>33</v>
      </c>
      <c r="Z78" s="55" t="s">
        <v>33</v>
      </c>
      <c r="AA78" s="55" t="s">
        <v>33</v>
      </c>
      <c r="AB78" s="55" t="s">
        <v>33</v>
      </c>
      <c r="AC78" s="55" t="s">
        <v>33</v>
      </c>
      <c r="AD78" s="55" t="s">
        <v>33</v>
      </c>
      <c r="AE78" s="55" t="s">
        <v>33</v>
      </c>
      <c r="AF78" s="55" t="s">
        <v>33</v>
      </c>
      <c r="AG78" s="55" t="s">
        <v>33</v>
      </c>
      <c r="AH78" s="55" t="s">
        <v>33</v>
      </c>
      <c r="AI78" s="55" t="s">
        <v>33</v>
      </c>
      <c r="AJ78" s="55" t="s">
        <v>33</v>
      </c>
      <c r="AK78" s="55" t="s">
        <v>33</v>
      </c>
      <c r="AL78" s="55" t="s">
        <v>33</v>
      </c>
      <c r="AM78" s="55" t="s">
        <v>33</v>
      </c>
      <c r="AN78" s="55" t="s">
        <v>33</v>
      </c>
      <c r="AO78" s="55" t="s">
        <v>33</v>
      </c>
      <c r="AP78" s="55" t="s">
        <v>33</v>
      </c>
      <c r="AQ78" s="55" t="s">
        <v>33</v>
      </c>
      <c r="AR78" s="55" t="s">
        <v>33</v>
      </c>
    </row>
    <row r="79" spans="1:44" s="56" customFormat="1" ht="119.25" customHeight="1" x14ac:dyDescent="0.25">
      <c r="A79" s="53" t="s">
        <v>168</v>
      </c>
      <c r="B79" s="54" t="s">
        <v>383</v>
      </c>
      <c r="C79" s="55" t="s">
        <v>89</v>
      </c>
      <c r="D79" s="55" t="s">
        <v>170</v>
      </c>
      <c r="E79" s="55" t="s">
        <v>69</v>
      </c>
      <c r="F79" s="64" t="s">
        <v>171</v>
      </c>
      <c r="G79" s="55" t="s">
        <v>95</v>
      </c>
      <c r="H79" s="55" t="s">
        <v>100</v>
      </c>
      <c r="I79" s="55" t="s">
        <v>13</v>
      </c>
      <c r="J79" s="55" t="s">
        <v>106</v>
      </c>
      <c r="K79" s="56" t="s">
        <v>626</v>
      </c>
      <c r="L79" s="58" t="s">
        <v>383</v>
      </c>
      <c r="M79" s="55" t="s">
        <v>407</v>
      </c>
      <c r="N79" s="55"/>
      <c r="O79" s="55"/>
      <c r="P79" s="59"/>
      <c r="Q79" s="86" t="s">
        <v>742</v>
      </c>
      <c r="R79" s="86">
        <v>366000</v>
      </c>
      <c r="S79" s="86">
        <v>4410000</v>
      </c>
      <c r="T79" s="60"/>
      <c r="U79" s="61"/>
      <c r="V79" s="76" t="s">
        <v>409</v>
      </c>
      <c r="W79" s="60" t="s">
        <v>406</v>
      </c>
      <c r="X79" s="55" t="s">
        <v>408</v>
      </c>
      <c r="Y79" s="55"/>
      <c r="Z79" s="55"/>
      <c r="AA79" s="55"/>
      <c r="AB79" s="55"/>
      <c r="AC79" s="55"/>
      <c r="AD79" s="55"/>
      <c r="AE79" s="55"/>
      <c r="AF79" s="55"/>
      <c r="AG79" s="55"/>
      <c r="AH79" s="55"/>
      <c r="AI79" s="55"/>
      <c r="AJ79" s="55"/>
      <c r="AK79" s="55"/>
      <c r="AL79" s="55"/>
      <c r="AM79" s="55"/>
      <c r="AN79" s="55" t="s">
        <v>173</v>
      </c>
      <c r="AO79" s="55" t="s">
        <v>172</v>
      </c>
      <c r="AP79" s="55"/>
      <c r="AQ79" s="58" t="s">
        <v>169</v>
      </c>
      <c r="AR79" s="55"/>
    </row>
    <row r="80" spans="1:44" s="56" customFormat="1" ht="150" x14ac:dyDescent="0.25">
      <c r="A80" s="53" t="s">
        <v>174</v>
      </c>
      <c r="B80" s="54" t="s">
        <v>383</v>
      </c>
      <c r="C80" s="55" t="s">
        <v>91</v>
      </c>
      <c r="D80" s="55" t="s">
        <v>170</v>
      </c>
      <c r="E80" s="55" t="s">
        <v>69</v>
      </c>
      <c r="F80" s="64" t="s">
        <v>175</v>
      </c>
      <c r="G80" s="55" t="s">
        <v>95</v>
      </c>
      <c r="H80" s="55" t="s">
        <v>605</v>
      </c>
      <c r="I80" s="55" t="s">
        <v>185</v>
      </c>
      <c r="J80" s="55" t="s">
        <v>543</v>
      </c>
      <c r="K80" s="55" t="s">
        <v>626</v>
      </c>
      <c r="L80" s="54" t="s">
        <v>383</v>
      </c>
      <c r="M80" s="56" t="s">
        <v>701</v>
      </c>
      <c r="N80" s="55" t="s">
        <v>116</v>
      </c>
      <c r="O80" s="55"/>
      <c r="P80" s="59"/>
      <c r="Q80" s="86" t="s">
        <v>739</v>
      </c>
      <c r="R80" s="86"/>
      <c r="S80" s="86"/>
      <c r="T80" s="60" t="s">
        <v>202</v>
      </c>
      <c r="U80" s="61" t="s">
        <v>177</v>
      </c>
      <c r="V80" s="76" t="s">
        <v>287</v>
      </c>
      <c r="W80" s="60" t="s">
        <v>411</v>
      </c>
      <c r="X80" s="55" t="s">
        <v>413</v>
      </c>
      <c r="Y80" s="55"/>
      <c r="Z80" s="55"/>
      <c r="AA80" s="55"/>
      <c r="AB80" s="55"/>
      <c r="AC80" s="55"/>
      <c r="AD80" s="55"/>
      <c r="AE80" s="55"/>
      <c r="AF80" s="55"/>
      <c r="AG80" s="55"/>
      <c r="AH80" s="55"/>
      <c r="AI80" s="55"/>
      <c r="AJ80" s="55"/>
      <c r="AK80" s="55"/>
      <c r="AL80" s="55"/>
      <c r="AM80" s="55"/>
      <c r="AN80" s="55"/>
      <c r="AO80" s="55"/>
      <c r="AP80" s="55"/>
      <c r="AQ80" s="58" t="s">
        <v>412</v>
      </c>
      <c r="AR80" s="55"/>
    </row>
    <row r="81" spans="1:44" s="56" customFormat="1" ht="93.75" customHeight="1" x14ac:dyDescent="0.25">
      <c r="A81" s="53" t="s">
        <v>485</v>
      </c>
      <c r="B81" s="54" t="s">
        <v>383</v>
      </c>
      <c r="C81" s="56" t="s">
        <v>92</v>
      </c>
      <c r="D81" s="55" t="s">
        <v>154</v>
      </c>
      <c r="E81" s="55" t="s">
        <v>69</v>
      </c>
      <c r="F81" s="64" t="s">
        <v>488</v>
      </c>
      <c r="G81" s="55" t="s">
        <v>98</v>
      </c>
      <c r="H81" s="55" t="s">
        <v>605</v>
      </c>
      <c r="I81" s="55" t="s">
        <v>13</v>
      </c>
      <c r="J81" s="55" t="s">
        <v>106</v>
      </c>
      <c r="K81" s="61" t="s">
        <v>486</v>
      </c>
      <c r="L81" s="58" t="s">
        <v>383</v>
      </c>
      <c r="M81" s="55" t="s">
        <v>487</v>
      </c>
      <c r="N81" s="55" t="s">
        <v>116</v>
      </c>
      <c r="O81" s="55"/>
      <c r="P81" s="59"/>
      <c r="Q81" s="86"/>
      <c r="R81" s="86"/>
      <c r="S81" s="86"/>
      <c r="T81" s="60"/>
      <c r="U81" s="61"/>
      <c r="V81" s="68"/>
      <c r="W81" s="60"/>
      <c r="X81" s="55"/>
      <c r="Y81" s="55"/>
      <c r="Z81" s="55"/>
      <c r="AA81" s="55"/>
      <c r="AB81" s="55"/>
      <c r="AC81" s="55"/>
      <c r="AD81" s="55"/>
      <c r="AE81" s="55"/>
      <c r="AF81" s="55"/>
      <c r="AG81" s="55"/>
      <c r="AH81" s="55"/>
      <c r="AI81" s="55"/>
      <c r="AJ81" s="55"/>
      <c r="AK81" s="55"/>
      <c r="AL81" s="55"/>
      <c r="AM81" s="55"/>
      <c r="AN81" s="55"/>
      <c r="AO81" s="55"/>
      <c r="AP81" s="55"/>
      <c r="AQ81" s="55"/>
      <c r="AR81" s="55"/>
    </row>
    <row r="82" spans="1:44" s="56" customFormat="1" ht="125.25" customHeight="1" x14ac:dyDescent="0.25">
      <c r="A82" s="53" t="s">
        <v>269</v>
      </c>
      <c r="B82" s="54" t="s">
        <v>383</v>
      </c>
      <c r="C82" s="55" t="s">
        <v>88</v>
      </c>
      <c r="D82" s="55" t="s">
        <v>189</v>
      </c>
      <c r="E82" s="55" t="s">
        <v>57</v>
      </c>
      <c r="F82" s="57" t="s">
        <v>270</v>
      </c>
      <c r="G82" s="55" t="s">
        <v>95</v>
      </c>
      <c r="H82" s="55" t="s">
        <v>605</v>
      </c>
      <c r="I82" s="55" t="s">
        <v>13</v>
      </c>
      <c r="J82" s="55" t="s">
        <v>105</v>
      </c>
      <c r="K82" s="55" t="s">
        <v>139</v>
      </c>
      <c r="L82" s="58" t="s">
        <v>383</v>
      </c>
      <c r="M82" s="55" t="s">
        <v>648</v>
      </c>
      <c r="N82" s="55"/>
      <c r="O82" s="55"/>
      <c r="P82" s="59"/>
      <c r="Q82" s="86">
        <v>55000000</v>
      </c>
      <c r="R82" s="86"/>
      <c r="S82" s="86">
        <v>5000000</v>
      </c>
      <c r="T82" s="60" t="s">
        <v>202</v>
      </c>
      <c r="U82" s="61"/>
      <c r="V82" s="59"/>
      <c r="W82" s="60"/>
      <c r="X82" s="55"/>
      <c r="Y82" s="55"/>
      <c r="Z82" s="55"/>
      <c r="AA82" s="55"/>
      <c r="AB82" s="55"/>
      <c r="AC82" s="55"/>
      <c r="AD82" s="55"/>
      <c r="AE82" s="55"/>
      <c r="AF82" s="62"/>
      <c r="AG82" s="55"/>
      <c r="AH82" s="55"/>
      <c r="AI82" s="55"/>
      <c r="AJ82" s="55"/>
      <c r="AK82" s="55"/>
      <c r="AL82" s="55"/>
      <c r="AM82" s="55"/>
      <c r="AN82" s="55"/>
      <c r="AO82" s="55"/>
      <c r="AP82" s="55"/>
      <c r="AQ82" s="58"/>
      <c r="AR82" s="55"/>
    </row>
    <row r="83" spans="1:44" s="56" customFormat="1" ht="120" x14ac:dyDescent="0.25">
      <c r="A83" s="53" t="s">
        <v>690</v>
      </c>
      <c r="B83" s="54" t="s">
        <v>383</v>
      </c>
      <c r="C83" s="55" t="s">
        <v>91</v>
      </c>
      <c r="D83" s="55" t="s">
        <v>189</v>
      </c>
      <c r="E83" s="55" t="s">
        <v>57</v>
      </c>
      <c r="F83" s="57" t="s">
        <v>691</v>
      </c>
      <c r="G83" s="55" t="s">
        <v>95</v>
      </c>
      <c r="H83" s="55" t="s">
        <v>605</v>
      </c>
      <c r="I83" s="55" t="s">
        <v>13</v>
      </c>
      <c r="J83" s="55" t="s">
        <v>105</v>
      </c>
      <c r="K83" s="61" t="s">
        <v>111</v>
      </c>
      <c r="L83" s="58" t="s">
        <v>491</v>
      </c>
      <c r="M83" s="55" t="s">
        <v>692</v>
      </c>
      <c r="N83" s="55" t="s">
        <v>12</v>
      </c>
      <c r="O83" s="55"/>
      <c r="P83" s="59"/>
      <c r="Q83" s="86"/>
      <c r="R83" s="86"/>
      <c r="S83" s="86"/>
      <c r="T83" s="60"/>
      <c r="U83" s="61"/>
      <c r="V83" s="59"/>
      <c r="W83" s="60"/>
      <c r="X83" s="55"/>
      <c r="Y83" s="55"/>
      <c r="Z83" s="55"/>
      <c r="AA83" s="55"/>
      <c r="AB83" s="55"/>
      <c r="AC83" s="55"/>
      <c r="AD83" s="55"/>
      <c r="AE83" s="55"/>
      <c r="AF83" s="62"/>
      <c r="AG83" s="55"/>
      <c r="AH83" s="55"/>
      <c r="AI83" s="55"/>
      <c r="AJ83" s="55"/>
      <c r="AK83" s="55"/>
      <c r="AL83" s="55"/>
      <c r="AM83" s="55"/>
      <c r="AN83" s="55"/>
      <c r="AO83" s="55"/>
      <c r="AP83" s="55"/>
      <c r="AQ83" s="58"/>
      <c r="AR83" s="55"/>
    </row>
    <row r="84" spans="1:44" s="56" customFormat="1" ht="75" x14ac:dyDescent="0.25">
      <c r="A84" s="53" t="s">
        <v>271</v>
      </c>
      <c r="B84" s="54" t="s">
        <v>383</v>
      </c>
      <c r="C84" s="55" t="s">
        <v>91</v>
      </c>
      <c r="D84" s="55"/>
      <c r="E84" s="55" t="s">
        <v>57</v>
      </c>
      <c r="F84" s="64" t="s">
        <v>272</v>
      </c>
      <c r="G84" s="55" t="s">
        <v>95</v>
      </c>
      <c r="H84" s="55" t="s">
        <v>652</v>
      </c>
      <c r="I84" s="55" t="s">
        <v>13</v>
      </c>
      <c r="J84" s="55" t="s">
        <v>105</v>
      </c>
      <c r="K84" s="55" t="s">
        <v>140</v>
      </c>
      <c r="L84" s="58" t="s">
        <v>491</v>
      </c>
      <c r="M84" s="55" t="s">
        <v>653</v>
      </c>
      <c r="N84" s="55" t="s">
        <v>116</v>
      </c>
      <c r="O84" s="55"/>
      <c r="P84" s="59"/>
      <c r="Q84" s="86">
        <v>266000000</v>
      </c>
      <c r="R84" s="86"/>
      <c r="S84" s="86"/>
      <c r="T84" s="60"/>
      <c r="U84" s="61"/>
      <c r="V84" s="59"/>
      <c r="W84" s="60"/>
      <c r="X84" s="55" t="s">
        <v>651</v>
      </c>
      <c r="Y84" s="55"/>
      <c r="Z84" s="55"/>
      <c r="AA84" s="55"/>
      <c r="AB84" s="55"/>
      <c r="AC84" s="55"/>
      <c r="AD84" s="55"/>
      <c r="AE84" s="55"/>
      <c r="AF84" s="62"/>
      <c r="AG84" s="55"/>
      <c r="AH84" s="55"/>
      <c r="AI84" s="55"/>
      <c r="AJ84" s="55"/>
      <c r="AK84" s="55"/>
      <c r="AL84" s="55"/>
      <c r="AM84" s="55"/>
      <c r="AN84" s="55"/>
      <c r="AO84" s="55"/>
      <c r="AP84" s="55"/>
      <c r="AQ84" s="58"/>
      <c r="AR84" s="55"/>
    </row>
    <row r="85" spans="1:44" s="56" customFormat="1" ht="225" x14ac:dyDescent="0.25">
      <c r="A85" s="53" t="s">
        <v>628</v>
      </c>
      <c r="B85" s="54" t="s">
        <v>491</v>
      </c>
      <c r="C85" s="56" t="s">
        <v>92</v>
      </c>
      <c r="D85" s="56" t="s">
        <v>121</v>
      </c>
      <c r="E85" s="55" t="s">
        <v>57</v>
      </c>
      <c r="F85" s="64" t="s">
        <v>630</v>
      </c>
      <c r="H85" s="56" t="s">
        <v>605</v>
      </c>
      <c r="I85" s="56" t="s">
        <v>13</v>
      </c>
      <c r="J85" s="56" t="s">
        <v>105</v>
      </c>
      <c r="K85" s="61" t="s">
        <v>111</v>
      </c>
      <c r="L85" s="58" t="s">
        <v>491</v>
      </c>
      <c r="M85" s="55" t="s">
        <v>655</v>
      </c>
      <c r="N85" s="55"/>
      <c r="O85" s="55"/>
      <c r="P85" s="59"/>
      <c r="Q85" s="86">
        <v>100000000</v>
      </c>
      <c r="R85" s="86"/>
      <c r="S85" s="86"/>
      <c r="T85" s="60"/>
      <c r="U85" s="61"/>
      <c r="V85" s="59"/>
      <c r="W85" s="60"/>
      <c r="X85" s="55" t="s">
        <v>629</v>
      </c>
      <c r="Y85" s="55"/>
      <c r="Z85" s="55"/>
      <c r="AA85" s="55"/>
      <c r="AB85" s="55"/>
      <c r="AC85" s="55"/>
      <c r="AD85" s="55"/>
      <c r="AE85" s="55"/>
      <c r="AF85" s="62"/>
      <c r="AG85" s="55"/>
      <c r="AH85" s="55"/>
      <c r="AI85" s="55"/>
      <c r="AJ85" s="55"/>
      <c r="AK85" s="55"/>
      <c r="AL85" s="55"/>
      <c r="AM85" s="55"/>
      <c r="AN85" s="55"/>
      <c r="AO85" s="55"/>
      <c r="AP85" s="55"/>
      <c r="AQ85" s="58"/>
      <c r="AR85" s="55"/>
    </row>
    <row r="86" spans="1:44" s="56" customFormat="1" ht="180" x14ac:dyDescent="0.25">
      <c r="A86" s="95" t="s">
        <v>797</v>
      </c>
      <c r="B86" s="42" t="s">
        <v>383</v>
      </c>
      <c r="C86" s="38" t="s">
        <v>92</v>
      </c>
      <c r="D86" s="38" t="s">
        <v>179</v>
      </c>
      <c r="E86" s="35" t="s">
        <v>57</v>
      </c>
      <c r="F86" s="34" t="s">
        <v>798</v>
      </c>
      <c r="G86" s="38" t="s">
        <v>247</v>
      </c>
      <c r="H86" s="38" t="s">
        <v>605</v>
      </c>
      <c r="I86" s="38" t="s">
        <v>13</v>
      </c>
      <c r="J86" s="38" t="s">
        <v>105</v>
      </c>
      <c r="K86" s="36" t="s">
        <v>111</v>
      </c>
      <c r="L86" s="41" t="s">
        <v>383</v>
      </c>
      <c r="M86" s="35" t="s">
        <v>799</v>
      </c>
      <c r="N86" s="35"/>
      <c r="O86" s="35"/>
      <c r="P86" s="40"/>
      <c r="Q86" s="88"/>
      <c r="R86" s="88"/>
      <c r="S86" s="88"/>
      <c r="T86" s="39"/>
      <c r="U86" s="36"/>
      <c r="V86" s="40"/>
      <c r="W86" s="39"/>
      <c r="X86" s="35"/>
      <c r="Y86" s="35"/>
      <c r="Z86" s="35"/>
      <c r="AA86" s="35"/>
      <c r="AB86" s="35"/>
      <c r="AC86" s="35"/>
      <c r="AD86" s="35"/>
      <c r="AE86" s="35"/>
      <c r="AF86" s="49"/>
      <c r="AG86" s="35"/>
      <c r="AH86" s="35"/>
      <c r="AI86" s="35"/>
      <c r="AJ86" s="35"/>
      <c r="AK86" s="35"/>
      <c r="AL86" s="35"/>
      <c r="AM86" s="35"/>
      <c r="AN86" s="35"/>
      <c r="AO86" s="35"/>
      <c r="AP86" s="35"/>
      <c r="AQ86" s="41"/>
      <c r="AR86" s="35"/>
    </row>
    <row r="87" spans="1:44" s="56" customFormat="1" ht="165" x14ac:dyDescent="0.25">
      <c r="A87" s="95" t="s">
        <v>800</v>
      </c>
      <c r="B87" s="42" t="s">
        <v>383</v>
      </c>
      <c r="C87" s="38" t="s">
        <v>92</v>
      </c>
      <c r="D87" s="38" t="s">
        <v>179</v>
      </c>
      <c r="E87" s="35" t="s">
        <v>57</v>
      </c>
      <c r="F87" s="34" t="s">
        <v>801</v>
      </c>
      <c r="G87" s="38" t="s">
        <v>95</v>
      </c>
      <c r="H87" s="38" t="s">
        <v>605</v>
      </c>
      <c r="I87" s="38" t="s">
        <v>13</v>
      </c>
      <c r="J87" s="38" t="s">
        <v>105</v>
      </c>
      <c r="K87" s="36" t="s">
        <v>111</v>
      </c>
      <c r="L87" s="41" t="s">
        <v>383</v>
      </c>
      <c r="M87" s="35" t="s">
        <v>801</v>
      </c>
      <c r="N87" s="35"/>
      <c r="O87" s="35"/>
      <c r="P87" s="40"/>
      <c r="Q87" s="88"/>
      <c r="R87" s="88"/>
      <c r="S87" s="88"/>
      <c r="T87" s="39"/>
      <c r="U87" s="36"/>
      <c r="V87" s="40"/>
      <c r="W87" s="39"/>
      <c r="X87" s="35"/>
      <c r="Y87" s="35"/>
      <c r="Z87" s="35"/>
      <c r="AA87" s="35"/>
      <c r="AB87" s="35"/>
      <c r="AC87" s="35"/>
      <c r="AD87" s="35"/>
      <c r="AE87" s="35"/>
      <c r="AF87" s="49"/>
      <c r="AG87" s="35"/>
      <c r="AH87" s="35"/>
      <c r="AI87" s="35"/>
      <c r="AJ87" s="35"/>
      <c r="AK87" s="35"/>
      <c r="AL87" s="35"/>
      <c r="AM87" s="35"/>
      <c r="AN87" s="35"/>
      <c r="AO87" s="35"/>
      <c r="AP87" s="35"/>
      <c r="AQ87" s="41"/>
      <c r="AR87" s="35"/>
    </row>
    <row r="88" spans="1:44" s="56" customFormat="1" ht="75" x14ac:dyDescent="0.25">
      <c r="A88" s="95" t="s">
        <v>802</v>
      </c>
      <c r="B88" s="42" t="s">
        <v>383</v>
      </c>
      <c r="C88" s="38" t="s">
        <v>88</v>
      </c>
      <c r="D88" s="38" t="s">
        <v>179</v>
      </c>
      <c r="E88" s="35" t="s">
        <v>57</v>
      </c>
      <c r="F88" s="34" t="s">
        <v>803</v>
      </c>
      <c r="G88" s="38" t="s">
        <v>794</v>
      </c>
      <c r="H88" s="38" t="s">
        <v>605</v>
      </c>
      <c r="I88" s="38" t="s">
        <v>13</v>
      </c>
      <c r="J88" s="38" t="s">
        <v>105</v>
      </c>
      <c r="K88" s="36" t="s">
        <v>111</v>
      </c>
      <c r="L88" s="41" t="s">
        <v>126</v>
      </c>
      <c r="M88" s="35" t="s">
        <v>804</v>
      </c>
      <c r="N88" s="35"/>
      <c r="O88" s="35"/>
      <c r="P88" s="40"/>
      <c r="Q88" s="88"/>
      <c r="R88" s="88"/>
      <c r="S88" s="88"/>
      <c r="T88" s="39"/>
      <c r="U88" s="36"/>
      <c r="V88" s="40"/>
      <c r="W88" s="39"/>
      <c r="X88" s="35"/>
      <c r="Y88" s="35"/>
      <c r="Z88" s="35"/>
      <c r="AA88" s="35"/>
      <c r="AB88" s="35"/>
      <c r="AC88" s="35"/>
      <c r="AD88" s="35"/>
      <c r="AE88" s="35"/>
      <c r="AF88" s="49"/>
      <c r="AG88" s="35"/>
      <c r="AH88" s="35"/>
      <c r="AI88" s="35"/>
      <c r="AJ88" s="35"/>
      <c r="AK88" s="35"/>
      <c r="AL88" s="35"/>
      <c r="AM88" s="35"/>
      <c r="AN88" s="35"/>
      <c r="AO88" s="35"/>
      <c r="AP88" s="35"/>
      <c r="AQ88" s="41"/>
      <c r="AR88" s="35"/>
    </row>
    <row r="89" spans="1:44" s="56" customFormat="1" ht="240" x14ac:dyDescent="0.25">
      <c r="A89" s="95" t="s">
        <v>805</v>
      </c>
      <c r="B89" s="42" t="s">
        <v>383</v>
      </c>
      <c r="C89" s="38" t="s">
        <v>92</v>
      </c>
      <c r="D89" s="38" t="s">
        <v>179</v>
      </c>
      <c r="E89" s="35" t="s">
        <v>806</v>
      </c>
      <c r="F89" s="34" t="s">
        <v>807</v>
      </c>
      <c r="G89" s="38" t="s">
        <v>94</v>
      </c>
      <c r="H89" s="38" t="s">
        <v>605</v>
      </c>
      <c r="I89" s="38" t="s">
        <v>13</v>
      </c>
      <c r="J89" s="38" t="s">
        <v>105</v>
      </c>
      <c r="K89" s="36" t="s">
        <v>111</v>
      </c>
      <c r="L89" s="41" t="s">
        <v>383</v>
      </c>
      <c r="M89" s="35" t="s">
        <v>808</v>
      </c>
      <c r="N89" s="35"/>
      <c r="O89" s="35"/>
      <c r="P89" s="40"/>
      <c r="Q89" s="88"/>
      <c r="R89" s="88"/>
      <c r="S89" s="88"/>
      <c r="T89" s="39"/>
      <c r="U89" s="36"/>
      <c r="V89" s="40"/>
      <c r="W89" s="39"/>
      <c r="X89" s="35"/>
      <c r="Y89" s="35"/>
      <c r="Z89" s="35"/>
      <c r="AA89" s="35"/>
      <c r="AB89" s="35"/>
      <c r="AC89" s="35"/>
      <c r="AD89" s="35"/>
      <c r="AE89" s="35"/>
      <c r="AF89" s="49"/>
      <c r="AG89" s="35"/>
      <c r="AH89" s="35"/>
      <c r="AI89" s="35"/>
      <c r="AJ89" s="35"/>
      <c r="AK89" s="35"/>
      <c r="AL89" s="35"/>
      <c r="AM89" s="35"/>
      <c r="AN89" s="35"/>
      <c r="AO89" s="35"/>
      <c r="AP89" s="35"/>
      <c r="AQ89" s="41"/>
      <c r="AR89" s="35"/>
    </row>
    <row r="90" spans="1:44" s="56" customFormat="1" ht="90" x14ac:dyDescent="0.25">
      <c r="A90" s="53" t="s">
        <v>279</v>
      </c>
      <c r="B90" s="54" t="s">
        <v>383</v>
      </c>
      <c r="C90" s="55" t="s">
        <v>92</v>
      </c>
      <c r="D90" s="55" t="s">
        <v>517</v>
      </c>
      <c r="E90" s="55" t="s">
        <v>59</v>
      </c>
      <c r="F90" s="64" t="s">
        <v>654</v>
      </c>
      <c r="G90" s="55" t="s">
        <v>4</v>
      </c>
      <c r="H90" s="55" t="s">
        <v>605</v>
      </c>
      <c r="I90" s="55" t="s">
        <v>74</v>
      </c>
      <c r="J90" s="55" t="s">
        <v>108</v>
      </c>
      <c r="K90" s="55" t="s">
        <v>139</v>
      </c>
      <c r="L90" s="58" t="s">
        <v>383</v>
      </c>
      <c r="M90" s="55" t="s">
        <v>656</v>
      </c>
      <c r="N90" s="55" t="s">
        <v>116</v>
      </c>
      <c r="O90" s="55"/>
      <c r="P90" s="59">
        <v>10</v>
      </c>
      <c r="Q90" s="86" t="s">
        <v>732</v>
      </c>
      <c r="R90" s="86">
        <v>2000000</v>
      </c>
      <c r="S90" s="86">
        <v>6000000</v>
      </c>
      <c r="T90" s="60"/>
      <c r="U90" s="61"/>
      <c r="V90" s="59"/>
      <c r="W90" s="60"/>
      <c r="X90" s="55"/>
      <c r="Y90" s="55"/>
      <c r="Z90" s="55"/>
      <c r="AA90" s="55"/>
      <c r="AB90" s="55"/>
      <c r="AC90" s="55"/>
      <c r="AD90" s="55"/>
      <c r="AE90" s="55"/>
      <c r="AF90" s="62"/>
      <c r="AG90" s="55"/>
      <c r="AH90" s="55"/>
      <c r="AI90" s="55"/>
      <c r="AJ90" s="55"/>
      <c r="AK90" s="55"/>
      <c r="AL90" s="55"/>
      <c r="AM90" s="55"/>
      <c r="AN90" s="55"/>
      <c r="AO90" s="55"/>
      <c r="AP90" s="55"/>
      <c r="AQ90" s="58"/>
      <c r="AR90" s="55"/>
    </row>
    <row r="91" spans="1:44" s="56" customFormat="1" ht="98.25" customHeight="1" x14ac:dyDescent="0.25">
      <c r="A91" s="53" t="s">
        <v>658</v>
      </c>
      <c r="B91" s="58" t="s">
        <v>383</v>
      </c>
      <c r="C91" s="55" t="s">
        <v>91</v>
      </c>
      <c r="D91" s="55" t="s">
        <v>36</v>
      </c>
      <c r="E91" s="55" t="s">
        <v>59</v>
      </c>
      <c r="F91" s="57" t="s">
        <v>631</v>
      </c>
      <c r="G91" s="55" t="s">
        <v>97</v>
      </c>
      <c r="H91" s="55" t="s">
        <v>605</v>
      </c>
      <c r="I91" s="55" t="s">
        <v>13</v>
      </c>
      <c r="J91" s="55" t="s">
        <v>105</v>
      </c>
      <c r="K91" s="55" t="s">
        <v>140</v>
      </c>
      <c r="L91" s="58" t="s">
        <v>383</v>
      </c>
      <c r="M91" s="55" t="s">
        <v>657</v>
      </c>
      <c r="N91" s="55"/>
      <c r="O91" s="55"/>
      <c r="P91" s="59"/>
      <c r="Q91" s="86"/>
      <c r="R91" s="86"/>
      <c r="S91" s="86"/>
      <c r="T91" s="60"/>
      <c r="U91" s="61"/>
      <c r="V91" s="59"/>
      <c r="W91" s="60"/>
      <c r="X91" s="55"/>
      <c r="Y91" s="55"/>
      <c r="Z91" s="55"/>
      <c r="AA91" s="55"/>
      <c r="AB91" s="55"/>
      <c r="AC91" s="55"/>
      <c r="AD91" s="55"/>
      <c r="AE91" s="55"/>
      <c r="AF91" s="62"/>
      <c r="AG91" s="55"/>
      <c r="AH91" s="55"/>
      <c r="AI91" s="55"/>
      <c r="AJ91" s="55"/>
      <c r="AK91" s="55"/>
      <c r="AL91" s="55"/>
      <c r="AM91" s="55"/>
      <c r="AN91" s="55"/>
      <c r="AO91" s="55"/>
      <c r="AP91" s="55"/>
      <c r="AQ91" s="58"/>
      <c r="AR91" s="55"/>
    </row>
    <row r="92" spans="1:44" s="56" customFormat="1" ht="93" customHeight="1" x14ac:dyDescent="0.25">
      <c r="A92" s="53" t="s">
        <v>273</v>
      </c>
      <c r="B92" s="56" t="s">
        <v>126</v>
      </c>
      <c r="C92" s="55" t="s">
        <v>88</v>
      </c>
      <c r="E92" s="55" t="s">
        <v>59</v>
      </c>
      <c r="F92" s="64" t="s">
        <v>274</v>
      </c>
      <c r="G92" s="55" t="s">
        <v>94</v>
      </c>
      <c r="H92" s="56" t="s">
        <v>605</v>
      </c>
      <c r="I92" s="55" t="s">
        <v>13</v>
      </c>
      <c r="J92" s="55" t="s">
        <v>105</v>
      </c>
      <c r="K92" s="55" t="s">
        <v>140</v>
      </c>
      <c r="L92" s="55" t="s">
        <v>126</v>
      </c>
      <c r="N92" s="55"/>
      <c r="O92" s="55"/>
      <c r="P92" s="59"/>
      <c r="Q92" s="87">
        <v>52000000</v>
      </c>
      <c r="R92" s="86"/>
      <c r="S92" s="86">
        <v>5000000</v>
      </c>
      <c r="T92" s="60"/>
      <c r="U92" s="61"/>
      <c r="V92" s="59"/>
      <c r="W92" s="60"/>
      <c r="X92" s="55"/>
      <c r="Y92" s="55"/>
      <c r="Z92" s="55"/>
      <c r="AA92" s="55"/>
      <c r="AB92" s="55"/>
      <c r="AC92" s="55"/>
      <c r="AD92" s="55"/>
      <c r="AE92" s="55"/>
      <c r="AF92" s="62"/>
      <c r="AG92" s="55"/>
      <c r="AH92" s="55"/>
      <c r="AI92" s="55"/>
      <c r="AJ92" s="55"/>
      <c r="AK92" s="55"/>
      <c r="AL92" s="55"/>
      <c r="AM92" s="55"/>
      <c r="AN92" s="55"/>
      <c r="AO92" s="55"/>
      <c r="AP92" s="55"/>
      <c r="AQ92" s="58"/>
      <c r="AR92" s="55"/>
    </row>
    <row r="93" spans="1:44" s="56" customFormat="1" ht="112.15" customHeight="1" x14ac:dyDescent="0.25">
      <c r="A93" s="53" t="s">
        <v>277</v>
      </c>
      <c r="B93" s="54" t="s">
        <v>491</v>
      </c>
      <c r="C93" s="55" t="s">
        <v>90</v>
      </c>
      <c r="D93" s="55" t="s">
        <v>659</v>
      </c>
      <c r="E93" s="55" t="s">
        <v>59</v>
      </c>
      <c r="F93" s="64" t="s">
        <v>727</v>
      </c>
      <c r="G93" s="55" t="s">
        <v>95</v>
      </c>
      <c r="H93" s="55" t="s">
        <v>660</v>
      </c>
      <c r="I93" s="55" t="s">
        <v>13</v>
      </c>
      <c r="J93" s="55" t="s">
        <v>105</v>
      </c>
      <c r="K93" s="55" t="s">
        <v>139</v>
      </c>
      <c r="L93" s="58" t="s">
        <v>383</v>
      </c>
      <c r="M93" s="55" t="s">
        <v>278</v>
      </c>
      <c r="N93" s="55"/>
      <c r="O93" s="55"/>
      <c r="P93" s="59"/>
      <c r="Q93" s="86">
        <v>1000000000</v>
      </c>
      <c r="R93" s="86"/>
      <c r="S93" s="86"/>
      <c r="T93" s="60"/>
      <c r="U93" s="61"/>
      <c r="V93" s="59"/>
      <c r="W93" s="60"/>
      <c r="X93" s="55"/>
      <c r="Y93" s="55"/>
      <c r="Z93" s="55"/>
      <c r="AA93" s="55"/>
      <c r="AB93" s="55"/>
      <c r="AC93" s="55"/>
      <c r="AD93" s="55"/>
      <c r="AE93" s="55"/>
      <c r="AF93" s="62"/>
      <c r="AG93" s="55"/>
      <c r="AH93" s="55"/>
      <c r="AI93" s="55"/>
      <c r="AJ93" s="55"/>
      <c r="AK93" s="55"/>
      <c r="AL93" s="55"/>
      <c r="AM93" s="55"/>
      <c r="AN93" s="55"/>
      <c r="AO93" s="55"/>
      <c r="AP93" s="55"/>
      <c r="AQ93" s="58"/>
      <c r="AR93" s="55"/>
    </row>
    <row r="94" spans="1:44" s="56" customFormat="1" ht="60" x14ac:dyDescent="0.25">
      <c r="A94" s="53" t="s">
        <v>275</v>
      </c>
      <c r="B94" s="56" t="s">
        <v>126</v>
      </c>
      <c r="C94" s="55" t="s">
        <v>91</v>
      </c>
      <c r="E94" s="55" t="s">
        <v>59</v>
      </c>
      <c r="F94" s="64" t="s">
        <v>726</v>
      </c>
      <c r="G94" s="55" t="s">
        <v>95</v>
      </c>
      <c r="I94" s="55" t="s">
        <v>13</v>
      </c>
      <c r="J94" s="55" t="s">
        <v>105</v>
      </c>
      <c r="K94" s="55" t="s">
        <v>139</v>
      </c>
      <c r="L94" s="56" t="s">
        <v>126</v>
      </c>
      <c r="M94" s="55" t="s">
        <v>276</v>
      </c>
      <c r="N94" s="55"/>
      <c r="O94" s="55"/>
      <c r="P94" s="59"/>
      <c r="Q94" s="86">
        <v>500000</v>
      </c>
      <c r="R94" s="86"/>
      <c r="S94" s="86"/>
      <c r="T94" s="60"/>
      <c r="U94" s="61"/>
      <c r="V94" s="59"/>
      <c r="W94" s="60"/>
      <c r="X94" s="55"/>
      <c r="Y94" s="55"/>
      <c r="Z94" s="55"/>
      <c r="AA94" s="55"/>
      <c r="AB94" s="55"/>
      <c r="AC94" s="55"/>
      <c r="AD94" s="55"/>
      <c r="AE94" s="55"/>
      <c r="AF94" s="62"/>
      <c r="AG94" s="55"/>
      <c r="AH94" s="55"/>
      <c r="AI94" s="55"/>
      <c r="AJ94" s="55"/>
      <c r="AK94" s="55"/>
      <c r="AL94" s="55"/>
      <c r="AM94" s="55"/>
      <c r="AN94" s="55"/>
      <c r="AO94" s="55"/>
      <c r="AP94" s="55"/>
      <c r="AQ94" s="58"/>
      <c r="AR94" s="55"/>
    </row>
    <row r="95" spans="1:44" s="56" customFormat="1" ht="123.75" customHeight="1" x14ac:dyDescent="0.25">
      <c r="A95" s="53" t="s">
        <v>187</v>
      </c>
      <c r="B95" s="54" t="s">
        <v>491</v>
      </c>
      <c r="C95" s="55" t="s">
        <v>91</v>
      </c>
      <c r="D95" s="55" t="s">
        <v>661</v>
      </c>
      <c r="E95" s="55" t="s">
        <v>61</v>
      </c>
      <c r="F95" s="64" t="s">
        <v>606</v>
      </c>
      <c r="G95" s="55" t="s">
        <v>94</v>
      </c>
      <c r="H95" s="55" t="s">
        <v>605</v>
      </c>
      <c r="I95" s="55" t="s">
        <v>13</v>
      </c>
      <c r="J95" s="55" t="s">
        <v>105</v>
      </c>
      <c r="K95" s="55" t="s">
        <v>140</v>
      </c>
      <c r="L95" s="58" t="s">
        <v>383</v>
      </c>
      <c r="M95" s="55" t="s">
        <v>662</v>
      </c>
      <c r="N95" s="55"/>
      <c r="O95" s="55"/>
      <c r="P95" s="59"/>
      <c r="Q95" s="86" t="s">
        <v>33</v>
      </c>
      <c r="R95" s="86"/>
      <c r="S95" s="86"/>
      <c r="T95" s="60"/>
      <c r="U95" s="61"/>
      <c r="V95" s="59"/>
      <c r="W95" s="60"/>
      <c r="X95" s="55"/>
      <c r="Y95" s="55"/>
      <c r="Z95" s="55"/>
      <c r="AA95" s="55"/>
      <c r="AB95" s="55"/>
      <c r="AC95" s="55"/>
      <c r="AD95" s="55"/>
      <c r="AE95" s="55"/>
      <c r="AF95" s="62">
        <v>0.01</v>
      </c>
      <c r="AG95" s="55"/>
      <c r="AH95" s="55"/>
      <c r="AI95" s="55"/>
      <c r="AJ95" s="55"/>
      <c r="AK95" s="55"/>
      <c r="AL95" s="55"/>
      <c r="AM95" s="55"/>
      <c r="AN95" s="55"/>
      <c r="AO95" s="55"/>
      <c r="AP95" s="55"/>
      <c r="AQ95" s="58"/>
      <c r="AR95" s="55"/>
    </row>
    <row r="96" spans="1:44" s="56" customFormat="1" ht="60" x14ac:dyDescent="0.25">
      <c r="A96" s="53" t="s">
        <v>183</v>
      </c>
      <c r="B96" s="56" t="s">
        <v>126</v>
      </c>
      <c r="C96" s="55" t="s">
        <v>91</v>
      </c>
      <c r="D96" s="55" t="s">
        <v>79</v>
      </c>
      <c r="E96" s="55" t="s">
        <v>61</v>
      </c>
      <c r="F96" s="64" t="s">
        <v>184</v>
      </c>
      <c r="G96" s="55" t="s">
        <v>95</v>
      </c>
      <c r="H96" s="56" t="s">
        <v>605</v>
      </c>
      <c r="I96" s="55" t="s">
        <v>13</v>
      </c>
      <c r="J96" s="55" t="s">
        <v>105</v>
      </c>
      <c r="K96" s="56" t="s">
        <v>111</v>
      </c>
      <c r="L96" s="56" t="s">
        <v>126</v>
      </c>
      <c r="N96" s="55"/>
      <c r="O96" s="55"/>
      <c r="P96" s="59"/>
      <c r="Q96" s="86"/>
      <c r="R96" s="86"/>
      <c r="S96" s="86"/>
      <c r="T96" s="60"/>
      <c r="U96" s="61"/>
      <c r="V96" s="59"/>
      <c r="W96" s="60"/>
      <c r="X96" s="55" t="s">
        <v>420</v>
      </c>
      <c r="Y96" s="55"/>
      <c r="Z96" s="55"/>
      <c r="AA96" s="55"/>
      <c r="AB96" s="55"/>
      <c r="AC96" s="55"/>
      <c r="AD96" s="55"/>
      <c r="AE96" s="55"/>
      <c r="AF96" s="55"/>
      <c r="AG96" s="55"/>
      <c r="AH96" s="55"/>
      <c r="AI96" s="55"/>
      <c r="AJ96" s="55"/>
      <c r="AK96" s="55"/>
      <c r="AL96" s="55"/>
      <c r="AM96" s="55"/>
      <c r="AN96" s="55"/>
      <c r="AO96" s="55"/>
      <c r="AP96" s="55"/>
      <c r="AQ96" s="58" t="s">
        <v>421</v>
      </c>
      <c r="AR96" s="55"/>
    </row>
    <row r="97" spans="1:44" s="56" customFormat="1" ht="186.75" customHeight="1" x14ac:dyDescent="0.25">
      <c r="A97" s="53" t="s">
        <v>609</v>
      </c>
      <c r="B97" s="54" t="s">
        <v>383</v>
      </c>
      <c r="C97" s="55" t="s">
        <v>92</v>
      </c>
      <c r="D97" s="55"/>
      <c r="E97" s="55" t="s">
        <v>61</v>
      </c>
      <c r="F97" s="64" t="s">
        <v>725</v>
      </c>
      <c r="G97" s="55" t="s">
        <v>95</v>
      </c>
      <c r="H97" s="55" t="s">
        <v>605</v>
      </c>
      <c r="I97" s="55" t="s">
        <v>13</v>
      </c>
      <c r="J97" s="55" t="s">
        <v>105</v>
      </c>
      <c r="K97" s="63" t="s">
        <v>626</v>
      </c>
      <c r="L97" s="54" t="s">
        <v>383</v>
      </c>
      <c r="M97" s="56" t="s">
        <v>608</v>
      </c>
      <c r="N97" s="55"/>
      <c r="O97" s="55"/>
      <c r="P97" s="59"/>
      <c r="Q97" s="86">
        <v>7000000000</v>
      </c>
      <c r="R97" s="86"/>
      <c r="S97" s="86"/>
      <c r="T97" s="60"/>
      <c r="U97" s="61"/>
      <c r="V97" s="59"/>
      <c r="W97" s="60"/>
      <c r="X97" s="55"/>
      <c r="Y97" s="55"/>
      <c r="Z97" s="55"/>
      <c r="AA97" s="55"/>
      <c r="AB97" s="55"/>
      <c r="AC97" s="55"/>
      <c r="AD97" s="55"/>
      <c r="AE97" s="55"/>
      <c r="AF97" s="55"/>
      <c r="AG97" s="55"/>
      <c r="AH97" s="55"/>
      <c r="AI97" s="55"/>
      <c r="AJ97" s="55"/>
      <c r="AK97" s="55"/>
      <c r="AL97" s="55"/>
      <c r="AM97" s="55"/>
      <c r="AN97" s="55"/>
      <c r="AO97" s="55"/>
      <c r="AP97" s="55"/>
      <c r="AQ97" s="58" t="s">
        <v>607</v>
      </c>
      <c r="AR97" s="55"/>
    </row>
    <row r="98" spans="1:44" s="56" customFormat="1" ht="60" x14ac:dyDescent="0.25">
      <c r="A98" s="53" t="s">
        <v>706</v>
      </c>
      <c r="B98" s="54" t="s">
        <v>383</v>
      </c>
      <c r="C98" s="55" t="s">
        <v>12</v>
      </c>
      <c r="D98" s="56" t="s">
        <v>179</v>
      </c>
      <c r="E98" s="55" t="s">
        <v>63</v>
      </c>
      <c r="F98" s="57" t="s">
        <v>702</v>
      </c>
      <c r="G98" s="55" t="s">
        <v>95</v>
      </c>
      <c r="H98" s="56" t="s">
        <v>605</v>
      </c>
      <c r="I98" s="55" t="s">
        <v>13</v>
      </c>
      <c r="J98" s="55" t="s">
        <v>343</v>
      </c>
      <c r="K98" s="55" t="s">
        <v>626</v>
      </c>
      <c r="L98" s="56" t="s">
        <v>126</v>
      </c>
      <c r="N98" s="55"/>
      <c r="O98" s="55"/>
      <c r="P98" s="59" t="s">
        <v>325</v>
      </c>
      <c r="Q98" s="86">
        <v>70000000</v>
      </c>
      <c r="R98" s="86"/>
      <c r="S98" s="86"/>
      <c r="T98" s="60" t="s">
        <v>203</v>
      </c>
      <c r="U98" s="61"/>
      <c r="V98" s="59" t="s">
        <v>327</v>
      </c>
      <c r="W98" s="60" t="s">
        <v>328</v>
      </c>
      <c r="X98" s="55" t="s">
        <v>329</v>
      </c>
      <c r="Y98" s="55"/>
      <c r="Z98" s="55"/>
      <c r="AA98" s="55"/>
      <c r="AB98" s="55"/>
      <c r="AC98" s="55"/>
      <c r="AD98" s="55"/>
      <c r="AE98" s="55"/>
      <c r="AF98" s="62"/>
      <c r="AG98" s="55"/>
      <c r="AH98" s="55"/>
      <c r="AI98" s="55"/>
      <c r="AJ98" s="55"/>
      <c r="AK98" s="55"/>
      <c r="AL98" s="55"/>
      <c r="AM98" s="55"/>
      <c r="AN98" s="55"/>
      <c r="AO98" s="55"/>
      <c r="AP98" s="55"/>
      <c r="AQ98" s="58" t="s">
        <v>330</v>
      </c>
      <c r="AR98" s="55"/>
    </row>
    <row r="99" spans="1:44" s="56" customFormat="1" ht="210" x14ac:dyDescent="0.25">
      <c r="A99" s="53" t="s">
        <v>322</v>
      </c>
      <c r="B99" s="54" t="s">
        <v>383</v>
      </c>
      <c r="C99" s="55" t="s">
        <v>12</v>
      </c>
      <c r="D99" s="56" t="s">
        <v>179</v>
      </c>
      <c r="E99" s="55" t="s">
        <v>63</v>
      </c>
      <c r="F99" s="57" t="s">
        <v>323</v>
      </c>
      <c r="G99" s="55" t="s">
        <v>95</v>
      </c>
      <c r="H99" s="56" t="s">
        <v>605</v>
      </c>
      <c r="I99" s="55" t="s">
        <v>185</v>
      </c>
      <c r="J99" s="55" t="s">
        <v>343</v>
      </c>
      <c r="K99" s="55" t="s">
        <v>617</v>
      </c>
      <c r="L99" s="56" t="s">
        <v>126</v>
      </c>
      <c r="M99" s="55" t="s">
        <v>324</v>
      </c>
      <c r="N99" s="55"/>
      <c r="O99" s="55"/>
      <c r="P99" s="59" t="s">
        <v>325</v>
      </c>
      <c r="Q99" s="86" t="s">
        <v>733</v>
      </c>
      <c r="R99" s="86"/>
      <c r="S99" s="86"/>
      <c r="T99" s="60" t="s">
        <v>202</v>
      </c>
      <c r="U99" s="61" t="s">
        <v>326</v>
      </c>
      <c r="V99" s="59" t="s">
        <v>327</v>
      </c>
      <c r="W99" s="60" t="s">
        <v>328</v>
      </c>
      <c r="X99" s="55" t="s">
        <v>329</v>
      </c>
      <c r="Y99" s="55"/>
      <c r="Z99" s="55"/>
      <c r="AA99" s="55"/>
      <c r="AB99" s="55"/>
      <c r="AC99" s="55"/>
      <c r="AD99" s="55"/>
      <c r="AE99" s="55"/>
      <c r="AF99" s="62"/>
      <c r="AG99" s="55"/>
      <c r="AH99" s="55"/>
      <c r="AI99" s="55"/>
      <c r="AJ99" s="55"/>
      <c r="AK99" s="55"/>
      <c r="AL99" s="55"/>
      <c r="AM99" s="55"/>
      <c r="AN99" s="55"/>
      <c r="AO99" s="55"/>
      <c r="AP99" s="55"/>
      <c r="AQ99" s="58"/>
      <c r="AR99" s="55"/>
    </row>
    <row r="100" spans="1:44" s="56" customFormat="1" ht="229.5" customHeight="1" x14ac:dyDescent="0.25">
      <c r="A100" s="53" t="s">
        <v>241</v>
      </c>
      <c r="B100" s="54" t="s">
        <v>383</v>
      </c>
      <c r="C100" s="56" t="s">
        <v>92</v>
      </c>
      <c r="E100" s="55" t="s">
        <v>42</v>
      </c>
      <c r="F100" s="57" t="s">
        <v>242</v>
      </c>
      <c r="G100" s="55"/>
      <c r="H100" s="55" t="s">
        <v>605</v>
      </c>
      <c r="I100" s="55" t="s">
        <v>13</v>
      </c>
      <c r="J100" s="55" t="s">
        <v>105</v>
      </c>
      <c r="K100" s="55" t="s">
        <v>111</v>
      </c>
      <c r="L100" s="55" t="s">
        <v>126</v>
      </c>
      <c r="N100" s="55"/>
      <c r="O100" s="55"/>
      <c r="P100" s="59"/>
      <c r="Q100" s="86"/>
      <c r="R100" s="86"/>
      <c r="S100" s="86"/>
      <c r="T100" s="60"/>
      <c r="U100" s="61"/>
      <c r="V100" s="59"/>
      <c r="W100" s="60"/>
      <c r="X100" s="55" t="s">
        <v>243</v>
      </c>
      <c r="Y100" s="55"/>
      <c r="Z100" s="55"/>
      <c r="AA100" s="55"/>
      <c r="AB100" s="55"/>
      <c r="AC100" s="55"/>
      <c r="AD100" s="55"/>
      <c r="AE100" s="55"/>
      <c r="AF100" s="62"/>
      <c r="AG100" s="55"/>
      <c r="AH100" s="55"/>
      <c r="AI100" s="55"/>
      <c r="AJ100" s="55"/>
      <c r="AK100" s="55"/>
      <c r="AL100" s="55"/>
      <c r="AM100" s="55"/>
      <c r="AN100" s="55"/>
      <c r="AO100" s="55"/>
      <c r="AP100" s="55"/>
      <c r="AQ100" s="58" t="s">
        <v>244</v>
      </c>
      <c r="AR100" s="55" t="s">
        <v>245</v>
      </c>
    </row>
    <row r="101" spans="1:44" s="56" customFormat="1" ht="409.5" x14ac:dyDescent="0.25">
      <c r="A101" s="53" t="s">
        <v>550</v>
      </c>
      <c r="B101" s="54" t="s">
        <v>383</v>
      </c>
      <c r="C101" s="55" t="s">
        <v>92</v>
      </c>
      <c r="D101" s="56" t="s">
        <v>490</v>
      </c>
      <c r="E101" s="55" t="s">
        <v>42</v>
      </c>
      <c r="F101" s="57" t="s">
        <v>246</v>
      </c>
      <c r="G101" s="55" t="s">
        <v>247</v>
      </c>
      <c r="H101" s="55" t="s">
        <v>605</v>
      </c>
      <c r="I101" s="55" t="s">
        <v>13</v>
      </c>
      <c r="J101" s="55" t="s">
        <v>105</v>
      </c>
      <c r="K101" s="55" t="s">
        <v>111</v>
      </c>
      <c r="L101" s="58" t="s">
        <v>383</v>
      </c>
      <c r="M101" s="56" t="s">
        <v>248</v>
      </c>
      <c r="N101" s="55"/>
      <c r="O101" s="55" t="s">
        <v>249</v>
      </c>
      <c r="P101" s="59"/>
      <c r="Q101" s="86">
        <v>267000000</v>
      </c>
      <c r="R101" s="86">
        <v>5000000</v>
      </c>
      <c r="S101" s="86">
        <v>40000000</v>
      </c>
      <c r="T101" s="60" t="s">
        <v>202</v>
      </c>
      <c r="U101" s="61" t="s">
        <v>250</v>
      </c>
      <c r="V101" s="59" t="s">
        <v>251</v>
      </c>
      <c r="W101" s="60" t="s">
        <v>708</v>
      </c>
      <c r="X101" s="55" t="s">
        <v>252</v>
      </c>
      <c r="Y101" s="55" t="s">
        <v>253</v>
      </c>
      <c r="Z101" s="55" t="s">
        <v>253</v>
      </c>
      <c r="AA101" s="55" t="s">
        <v>253</v>
      </c>
      <c r="AB101" s="55" t="s">
        <v>253</v>
      </c>
      <c r="AC101" s="55" t="s">
        <v>254</v>
      </c>
      <c r="AD101" s="55"/>
      <c r="AE101" s="55"/>
      <c r="AF101" s="62" t="s">
        <v>255</v>
      </c>
      <c r="AG101" s="55" t="s">
        <v>256</v>
      </c>
      <c r="AH101" s="55" t="s">
        <v>253</v>
      </c>
      <c r="AI101" s="55" t="s">
        <v>253</v>
      </c>
      <c r="AJ101" s="55" t="s">
        <v>253</v>
      </c>
      <c r="AK101" s="55"/>
      <c r="AL101" s="55"/>
      <c r="AM101" s="55"/>
      <c r="AN101" s="55"/>
      <c r="AO101" s="55"/>
      <c r="AP101" s="55" t="s">
        <v>257</v>
      </c>
      <c r="AQ101" s="58" t="s">
        <v>258</v>
      </c>
      <c r="AR101" s="55"/>
    </row>
    <row r="102" spans="1:44" s="56" customFormat="1" ht="257.25" customHeight="1" x14ac:dyDescent="0.25">
      <c r="A102" s="53" t="s">
        <v>259</v>
      </c>
      <c r="B102" s="54" t="s">
        <v>383</v>
      </c>
      <c r="C102" s="55" t="s">
        <v>92</v>
      </c>
      <c r="D102" s="56" t="s">
        <v>517</v>
      </c>
      <c r="E102" s="55" t="s">
        <v>42</v>
      </c>
      <c r="F102" s="57" t="s">
        <v>260</v>
      </c>
      <c r="G102" s="55" t="s">
        <v>94</v>
      </c>
      <c r="H102" s="55" t="s">
        <v>605</v>
      </c>
      <c r="I102" s="55" t="s">
        <v>13</v>
      </c>
      <c r="J102" s="55" t="s">
        <v>105</v>
      </c>
      <c r="K102" s="55" t="s">
        <v>689</v>
      </c>
      <c r="L102" s="55" t="s">
        <v>126</v>
      </c>
      <c r="M102" s="56" t="s">
        <v>261</v>
      </c>
      <c r="N102" s="55"/>
      <c r="O102" s="55" t="s">
        <v>262</v>
      </c>
      <c r="P102" s="59" t="s">
        <v>33</v>
      </c>
      <c r="Q102" s="86">
        <v>50000000</v>
      </c>
      <c r="R102" s="86" t="s">
        <v>33</v>
      </c>
      <c r="S102" s="86" t="s">
        <v>33</v>
      </c>
      <c r="T102" s="60" t="s">
        <v>202</v>
      </c>
      <c r="U102" s="61" t="s">
        <v>33</v>
      </c>
      <c r="V102" s="59" t="s">
        <v>263</v>
      </c>
      <c r="W102" s="60"/>
      <c r="X102" s="55"/>
      <c r="Y102" s="55"/>
      <c r="Z102" s="55"/>
      <c r="AA102" s="55"/>
      <c r="AB102" s="55"/>
      <c r="AC102" s="55"/>
      <c r="AD102" s="55"/>
      <c r="AE102" s="55"/>
      <c r="AF102" s="62"/>
      <c r="AG102" s="55"/>
      <c r="AH102" s="55"/>
      <c r="AI102" s="55"/>
      <c r="AJ102" s="55"/>
      <c r="AK102" s="55"/>
      <c r="AL102" s="55"/>
      <c r="AM102" s="55"/>
      <c r="AN102" s="55"/>
      <c r="AO102" s="55"/>
      <c r="AP102" s="55"/>
      <c r="AQ102" s="55" t="s">
        <v>264</v>
      </c>
      <c r="AR102" s="55" t="s">
        <v>265</v>
      </c>
    </row>
    <row r="103" spans="1:44" s="56" customFormat="1" ht="270" x14ac:dyDescent="0.25">
      <c r="A103" s="53" t="s">
        <v>645</v>
      </c>
      <c r="B103" s="54" t="s">
        <v>383</v>
      </c>
      <c r="C103" s="56" t="s">
        <v>91</v>
      </c>
      <c r="D103" s="56" t="s">
        <v>36</v>
      </c>
      <c r="E103" s="56" t="s">
        <v>42</v>
      </c>
      <c r="F103" s="57" t="s">
        <v>703</v>
      </c>
      <c r="G103" s="56" t="s">
        <v>95</v>
      </c>
      <c r="H103" s="55" t="s">
        <v>605</v>
      </c>
      <c r="I103" s="55" t="s">
        <v>13</v>
      </c>
      <c r="J103" s="55" t="s">
        <v>105</v>
      </c>
      <c r="K103" s="55" t="s">
        <v>111</v>
      </c>
      <c r="L103" s="55" t="s">
        <v>126</v>
      </c>
      <c r="M103" s="56" t="s">
        <v>234</v>
      </c>
      <c r="N103" s="55"/>
      <c r="O103" s="55" t="s">
        <v>235</v>
      </c>
      <c r="P103" s="59" t="s">
        <v>236</v>
      </c>
      <c r="Q103" s="86">
        <f>252000000/3</f>
        <v>84000000</v>
      </c>
      <c r="R103" s="86"/>
      <c r="S103" s="86"/>
      <c r="T103" s="60" t="s">
        <v>202</v>
      </c>
      <c r="U103" s="61" t="s">
        <v>237</v>
      </c>
      <c r="V103" s="59" t="s">
        <v>238</v>
      </c>
      <c r="W103" s="60"/>
      <c r="X103" s="55" t="s">
        <v>239</v>
      </c>
      <c r="Y103" s="55"/>
      <c r="Z103" s="55"/>
      <c r="AA103" s="55"/>
      <c r="AB103" s="55"/>
      <c r="AC103" s="55"/>
      <c r="AD103" s="55"/>
      <c r="AE103" s="55"/>
      <c r="AF103" s="62"/>
      <c r="AG103" s="55"/>
      <c r="AH103" s="55"/>
      <c r="AI103" s="55"/>
      <c r="AJ103" s="55"/>
      <c r="AK103" s="55"/>
      <c r="AL103" s="55"/>
      <c r="AM103" s="55"/>
      <c r="AN103" s="55"/>
      <c r="AO103" s="55"/>
      <c r="AP103" s="55"/>
      <c r="AQ103" s="58" t="s">
        <v>240</v>
      </c>
      <c r="AR103" s="55"/>
    </row>
    <row r="104" spans="1:44" s="56" customFormat="1" ht="135" x14ac:dyDescent="0.25">
      <c r="A104" s="53" t="s">
        <v>280</v>
      </c>
      <c r="B104" s="56" t="s">
        <v>126</v>
      </c>
      <c r="C104" s="55" t="s">
        <v>91</v>
      </c>
      <c r="E104" s="55" t="s">
        <v>48</v>
      </c>
      <c r="F104" s="64" t="s">
        <v>281</v>
      </c>
      <c r="G104" s="55"/>
      <c r="I104" s="55" t="s">
        <v>13</v>
      </c>
      <c r="J104" s="55" t="s">
        <v>105</v>
      </c>
      <c r="K104" s="55" t="s">
        <v>111</v>
      </c>
      <c r="L104" s="55" t="s">
        <v>126</v>
      </c>
      <c r="N104" s="55"/>
      <c r="O104" s="55"/>
      <c r="P104" s="59"/>
      <c r="Q104" s="86">
        <v>10000000</v>
      </c>
      <c r="R104" s="86"/>
      <c r="S104" s="86"/>
      <c r="T104" s="60"/>
      <c r="U104" s="61"/>
      <c r="V104" s="59"/>
      <c r="W104" s="60"/>
      <c r="X104" s="55"/>
      <c r="Y104" s="55"/>
      <c r="Z104" s="55"/>
      <c r="AA104" s="55"/>
      <c r="AB104" s="55"/>
      <c r="AC104" s="55"/>
      <c r="AD104" s="55"/>
      <c r="AE104" s="55"/>
      <c r="AF104" s="62"/>
      <c r="AG104" s="55"/>
      <c r="AH104" s="55"/>
      <c r="AI104" s="55"/>
      <c r="AJ104" s="55"/>
      <c r="AK104" s="55"/>
      <c r="AL104" s="55"/>
      <c r="AM104" s="55"/>
      <c r="AN104" s="55"/>
      <c r="AO104" s="55"/>
      <c r="AP104" s="55"/>
      <c r="AQ104" s="58"/>
      <c r="AR104" s="55"/>
    </row>
    <row r="105" spans="1:44" s="56" customFormat="1" ht="75" x14ac:dyDescent="0.25">
      <c r="A105" s="53" t="s">
        <v>282</v>
      </c>
      <c r="B105" s="56" t="s">
        <v>126</v>
      </c>
      <c r="C105" s="55" t="s">
        <v>88</v>
      </c>
      <c r="E105" s="55" t="s">
        <v>48</v>
      </c>
      <c r="F105" s="77" t="s">
        <v>283</v>
      </c>
      <c r="G105" s="55" t="s">
        <v>95</v>
      </c>
      <c r="H105" s="56" t="s">
        <v>605</v>
      </c>
      <c r="I105" s="55" t="s">
        <v>13</v>
      </c>
      <c r="J105" s="55" t="s">
        <v>105</v>
      </c>
      <c r="K105" s="55" t="s">
        <v>140</v>
      </c>
      <c r="L105" s="55" t="s">
        <v>126</v>
      </c>
      <c r="N105" s="55"/>
      <c r="O105" s="55"/>
      <c r="P105" s="59"/>
      <c r="Q105" s="86"/>
      <c r="R105" s="86"/>
      <c r="S105" s="86"/>
      <c r="T105" s="60"/>
      <c r="U105" s="61"/>
      <c r="V105" s="59"/>
      <c r="W105" s="60"/>
      <c r="X105" s="55"/>
      <c r="Y105" s="55"/>
      <c r="Z105" s="55"/>
      <c r="AA105" s="55"/>
      <c r="AB105" s="55"/>
      <c r="AC105" s="55"/>
      <c r="AD105" s="55"/>
      <c r="AE105" s="55"/>
      <c r="AF105" s="62"/>
      <c r="AG105" s="55"/>
      <c r="AH105" s="55"/>
      <c r="AI105" s="55"/>
      <c r="AJ105" s="55"/>
      <c r="AK105" s="55"/>
      <c r="AL105" s="55"/>
      <c r="AM105" s="55"/>
      <c r="AN105" s="55"/>
      <c r="AO105" s="55"/>
      <c r="AP105" s="55"/>
      <c r="AQ105" s="58"/>
      <c r="AR105" s="55"/>
    </row>
    <row r="106" spans="1:44" s="56" customFormat="1" ht="390" x14ac:dyDescent="0.25">
      <c r="A106" s="53" t="s">
        <v>284</v>
      </c>
      <c r="B106" s="54" t="s">
        <v>383</v>
      </c>
      <c r="C106" s="55" t="s">
        <v>12</v>
      </c>
      <c r="D106" s="56" t="s">
        <v>179</v>
      </c>
      <c r="E106" s="55" t="s">
        <v>48</v>
      </c>
      <c r="F106" s="57" t="s">
        <v>285</v>
      </c>
      <c r="G106" s="55" t="s">
        <v>94</v>
      </c>
      <c r="H106" s="56" t="s">
        <v>605</v>
      </c>
      <c r="I106" s="55" t="s">
        <v>13</v>
      </c>
      <c r="J106" s="55" t="s">
        <v>105</v>
      </c>
      <c r="K106" s="55" t="s">
        <v>286</v>
      </c>
      <c r="L106" s="58" t="s">
        <v>491</v>
      </c>
      <c r="M106" s="55" t="s">
        <v>663</v>
      </c>
      <c r="N106" s="55"/>
      <c r="O106" s="55"/>
      <c r="P106" s="59"/>
      <c r="Q106" s="86"/>
      <c r="R106" s="86">
        <v>25000</v>
      </c>
      <c r="S106" s="86">
        <v>10000000</v>
      </c>
      <c r="T106" s="60" t="s">
        <v>202</v>
      </c>
      <c r="U106" s="61"/>
      <c r="V106" s="59" t="s">
        <v>287</v>
      </c>
      <c r="W106" s="60" t="s">
        <v>288</v>
      </c>
      <c r="X106" s="55"/>
      <c r="Y106" s="55"/>
      <c r="Z106" s="55"/>
      <c r="AA106" s="55"/>
      <c r="AB106" s="55"/>
      <c r="AC106" s="55"/>
      <c r="AD106" s="55"/>
      <c r="AE106" s="55"/>
      <c r="AF106" s="62" t="s">
        <v>289</v>
      </c>
      <c r="AG106" s="55"/>
      <c r="AH106" s="55"/>
      <c r="AI106" s="55"/>
      <c r="AJ106" s="55"/>
      <c r="AK106" s="55"/>
      <c r="AL106" s="55"/>
      <c r="AM106" s="55"/>
      <c r="AN106" s="55"/>
      <c r="AO106" s="55"/>
      <c r="AP106" s="55"/>
      <c r="AQ106" s="58" t="s">
        <v>290</v>
      </c>
      <c r="AR106" s="55"/>
    </row>
    <row r="107" spans="1:44" s="56" customFormat="1" ht="270" x14ac:dyDescent="0.25">
      <c r="A107" s="53" t="s">
        <v>291</v>
      </c>
      <c r="B107" s="54" t="s">
        <v>383</v>
      </c>
      <c r="C107" s="55" t="s">
        <v>12</v>
      </c>
      <c r="D107" s="55" t="s">
        <v>664</v>
      </c>
      <c r="E107" s="55" t="s">
        <v>50</v>
      </c>
      <c r="F107" s="64" t="s">
        <v>292</v>
      </c>
      <c r="G107" s="55" t="s">
        <v>96</v>
      </c>
      <c r="H107" s="55" t="s">
        <v>605</v>
      </c>
      <c r="I107" s="55" t="s">
        <v>13</v>
      </c>
      <c r="J107" s="55" t="s">
        <v>105</v>
      </c>
      <c r="K107" s="55" t="s">
        <v>140</v>
      </c>
      <c r="L107" s="58" t="s">
        <v>491</v>
      </c>
      <c r="M107" s="55" t="s">
        <v>293</v>
      </c>
      <c r="N107" s="55"/>
      <c r="O107" s="55"/>
      <c r="P107" s="59"/>
      <c r="Q107" s="86"/>
      <c r="R107" s="86"/>
      <c r="S107" s="86"/>
      <c r="T107" s="60" t="s">
        <v>202</v>
      </c>
      <c r="U107" s="61"/>
      <c r="V107" s="59"/>
      <c r="W107" s="60"/>
      <c r="X107" s="55" t="s">
        <v>294</v>
      </c>
      <c r="Y107" s="55"/>
      <c r="Z107" s="55"/>
      <c r="AA107" s="55"/>
      <c r="AB107" s="55"/>
      <c r="AC107" s="55"/>
      <c r="AD107" s="55"/>
      <c r="AE107" s="55"/>
      <c r="AF107" s="62"/>
      <c r="AG107" s="55"/>
      <c r="AH107" s="55"/>
      <c r="AI107" s="55"/>
      <c r="AJ107" s="55"/>
      <c r="AK107" s="55"/>
      <c r="AL107" s="55"/>
      <c r="AM107" s="55"/>
      <c r="AN107" s="55"/>
      <c r="AO107" s="55"/>
      <c r="AP107" s="55"/>
      <c r="AQ107" s="58"/>
      <c r="AR107" s="55"/>
    </row>
    <row r="108" spans="1:44" s="56" customFormat="1" ht="90" x14ac:dyDescent="0.25">
      <c r="A108" s="53" t="s">
        <v>223</v>
      </c>
      <c r="B108" s="58" t="s">
        <v>491</v>
      </c>
      <c r="C108" s="55" t="s">
        <v>88</v>
      </c>
      <c r="D108" s="55" t="s">
        <v>39</v>
      </c>
      <c r="E108" s="55" t="s">
        <v>52</v>
      </c>
      <c r="F108" s="64" t="s">
        <v>379</v>
      </c>
      <c r="G108" s="55" t="s">
        <v>95</v>
      </c>
      <c r="H108" s="55" t="s">
        <v>605</v>
      </c>
      <c r="I108" s="55" t="s">
        <v>13</v>
      </c>
      <c r="J108" s="55" t="s">
        <v>105</v>
      </c>
      <c r="K108" s="61" t="s">
        <v>430</v>
      </c>
      <c r="L108" s="58" t="s">
        <v>491</v>
      </c>
      <c r="M108" s="56" t="s">
        <v>704</v>
      </c>
      <c r="N108" s="55"/>
      <c r="O108" s="55"/>
      <c r="P108" s="59"/>
      <c r="Q108" s="86">
        <v>1000000</v>
      </c>
      <c r="R108" s="86"/>
      <c r="S108" s="86">
        <v>250000</v>
      </c>
      <c r="T108" s="60" t="s">
        <v>202</v>
      </c>
      <c r="U108" s="61" t="s">
        <v>380</v>
      </c>
      <c r="V108" s="59"/>
      <c r="W108" s="69"/>
      <c r="X108" s="55"/>
      <c r="Y108" s="55"/>
      <c r="Z108" s="55"/>
      <c r="AA108" s="55"/>
      <c r="AB108" s="55"/>
      <c r="AC108" s="55"/>
      <c r="AD108" s="55"/>
      <c r="AE108" s="55"/>
      <c r="AF108" s="62"/>
      <c r="AG108" s="55"/>
      <c r="AH108" s="55"/>
      <c r="AI108" s="55"/>
      <c r="AJ108" s="55"/>
      <c r="AK108" s="55"/>
      <c r="AL108" s="55"/>
      <c r="AM108" s="55"/>
      <c r="AN108" s="55"/>
      <c r="AO108" s="55"/>
      <c r="AP108" s="55"/>
      <c r="AQ108" s="58" t="s">
        <v>381</v>
      </c>
      <c r="AR108" s="55"/>
    </row>
    <row r="109" spans="1:44" s="56" customFormat="1" ht="90" x14ac:dyDescent="0.25">
      <c r="A109" s="53" t="s">
        <v>373</v>
      </c>
      <c r="B109" s="54" t="s">
        <v>383</v>
      </c>
      <c r="C109" s="55" t="s">
        <v>92</v>
      </c>
      <c r="D109" s="56" t="s">
        <v>154</v>
      </c>
      <c r="E109" s="55" t="s">
        <v>52</v>
      </c>
      <c r="F109" s="64" t="s">
        <v>374</v>
      </c>
      <c r="G109" s="55" t="s">
        <v>95</v>
      </c>
      <c r="H109" s="55" t="s">
        <v>605</v>
      </c>
      <c r="I109" s="55" t="s">
        <v>13</v>
      </c>
      <c r="J109" s="55" t="s">
        <v>105</v>
      </c>
      <c r="K109" s="61" t="s">
        <v>140</v>
      </c>
      <c r="L109" s="58" t="s">
        <v>383</v>
      </c>
      <c r="N109" s="55"/>
      <c r="O109" s="55"/>
      <c r="P109" s="59"/>
      <c r="Q109" s="86">
        <v>35000000</v>
      </c>
      <c r="R109" s="86"/>
      <c r="S109" s="86"/>
      <c r="T109" s="60"/>
      <c r="U109" s="61"/>
      <c r="V109" s="59"/>
      <c r="W109" s="69"/>
      <c r="X109" s="55"/>
      <c r="Y109" s="55"/>
      <c r="Z109" s="55"/>
      <c r="AA109" s="55"/>
      <c r="AB109" s="55"/>
      <c r="AC109" s="55"/>
      <c r="AD109" s="55"/>
      <c r="AE109" s="55"/>
      <c r="AF109" s="62"/>
      <c r="AG109" s="55"/>
      <c r="AH109" s="55"/>
      <c r="AI109" s="55"/>
      <c r="AJ109" s="55"/>
      <c r="AK109" s="55"/>
      <c r="AL109" s="55"/>
      <c r="AM109" s="55"/>
      <c r="AN109" s="55"/>
      <c r="AO109" s="55"/>
      <c r="AP109" s="55"/>
      <c r="AQ109" s="58" t="s">
        <v>375</v>
      </c>
      <c r="AR109" s="55"/>
    </row>
    <row r="110" spans="1:44" s="56" customFormat="1" ht="103.5" customHeight="1" x14ac:dyDescent="0.25">
      <c r="A110" s="53" t="s">
        <v>376</v>
      </c>
      <c r="B110" s="54" t="s">
        <v>383</v>
      </c>
      <c r="C110" s="55" t="s">
        <v>92</v>
      </c>
      <c r="D110" s="55" t="s">
        <v>154</v>
      </c>
      <c r="E110" s="55" t="s">
        <v>52</v>
      </c>
      <c r="F110" s="64" t="s">
        <v>377</v>
      </c>
      <c r="G110" s="55" t="s">
        <v>96</v>
      </c>
      <c r="H110" s="55" t="s">
        <v>605</v>
      </c>
      <c r="I110" s="55" t="s">
        <v>13</v>
      </c>
      <c r="J110" s="55" t="s">
        <v>105</v>
      </c>
      <c r="K110" s="61" t="s">
        <v>140</v>
      </c>
      <c r="L110" s="58" t="s">
        <v>383</v>
      </c>
      <c r="M110" s="56" t="s">
        <v>665</v>
      </c>
      <c r="N110" s="55"/>
      <c r="O110" s="55"/>
      <c r="P110" s="59"/>
      <c r="Q110" s="86" t="s">
        <v>734</v>
      </c>
      <c r="R110" s="86"/>
      <c r="S110" s="86"/>
      <c r="T110" s="60"/>
      <c r="U110" s="61"/>
      <c r="V110" s="59"/>
      <c r="W110" s="69"/>
      <c r="X110" s="55"/>
      <c r="Y110" s="55"/>
      <c r="Z110" s="55"/>
      <c r="AA110" s="55"/>
      <c r="AB110" s="55"/>
      <c r="AC110" s="55"/>
      <c r="AD110" s="55"/>
      <c r="AE110" s="55"/>
      <c r="AF110" s="62"/>
      <c r="AG110" s="55"/>
      <c r="AH110" s="55"/>
      <c r="AI110" s="55"/>
      <c r="AJ110" s="55"/>
      <c r="AK110" s="55"/>
      <c r="AL110" s="55"/>
      <c r="AM110" s="55"/>
      <c r="AN110" s="55"/>
      <c r="AO110" s="55"/>
      <c r="AP110" s="55"/>
      <c r="AQ110" s="58" t="s">
        <v>378</v>
      </c>
      <c r="AR110" s="55"/>
    </row>
    <row r="111" spans="1:44" s="56" customFormat="1" ht="98.25" customHeight="1" x14ac:dyDescent="0.25">
      <c r="A111" s="53" t="s">
        <v>221</v>
      </c>
      <c r="B111" s="54" t="s">
        <v>383</v>
      </c>
      <c r="C111" s="55" t="s">
        <v>12</v>
      </c>
      <c r="D111" s="55" t="s">
        <v>179</v>
      </c>
      <c r="E111" s="55" t="s">
        <v>52</v>
      </c>
      <c r="F111" s="64" t="s">
        <v>370</v>
      </c>
      <c r="G111" s="55" t="s">
        <v>94</v>
      </c>
      <c r="H111" s="55" t="s">
        <v>605</v>
      </c>
      <c r="I111" s="55" t="s">
        <v>13</v>
      </c>
      <c r="J111" s="55" t="s">
        <v>105</v>
      </c>
      <c r="K111" s="61" t="s">
        <v>140</v>
      </c>
      <c r="L111" s="58" t="s">
        <v>383</v>
      </c>
      <c r="M111" s="78" t="s">
        <v>667</v>
      </c>
      <c r="N111" s="55"/>
      <c r="O111" s="55"/>
      <c r="P111" s="59"/>
      <c r="Q111" s="86"/>
      <c r="R111" s="86"/>
      <c r="S111" s="86"/>
      <c r="T111" s="60"/>
      <c r="U111" s="61"/>
      <c r="V111" s="59"/>
      <c r="W111" s="69"/>
      <c r="X111" s="55"/>
      <c r="Y111" s="55"/>
      <c r="Z111" s="55"/>
      <c r="AA111" s="55"/>
      <c r="AB111" s="55"/>
      <c r="AC111" s="55"/>
      <c r="AD111" s="55"/>
      <c r="AE111" s="55"/>
      <c r="AF111" s="62"/>
      <c r="AG111" s="55"/>
      <c r="AH111" s="55"/>
      <c r="AI111" s="55"/>
      <c r="AJ111" s="55"/>
      <c r="AK111" s="55"/>
      <c r="AL111" s="55"/>
      <c r="AM111" s="55"/>
      <c r="AN111" s="55"/>
      <c r="AO111" s="55"/>
      <c r="AP111" s="55"/>
      <c r="AQ111" s="58" t="s">
        <v>371</v>
      </c>
      <c r="AR111" s="55"/>
    </row>
    <row r="112" spans="1:44" s="56" customFormat="1" ht="30" x14ac:dyDescent="0.25">
      <c r="A112" s="53" t="s">
        <v>222</v>
      </c>
      <c r="B112" s="54" t="s">
        <v>383</v>
      </c>
      <c r="C112" s="55" t="s">
        <v>12</v>
      </c>
      <c r="E112" s="55" t="s">
        <v>52</v>
      </c>
      <c r="F112" s="64" t="s">
        <v>372</v>
      </c>
      <c r="G112" s="55" t="s">
        <v>95</v>
      </c>
      <c r="H112" s="55" t="s">
        <v>605</v>
      </c>
      <c r="I112" s="55" t="s">
        <v>13</v>
      </c>
      <c r="J112" s="55" t="s">
        <v>105</v>
      </c>
      <c r="K112" s="61" t="s">
        <v>140</v>
      </c>
      <c r="L112" s="58" t="s">
        <v>491</v>
      </c>
      <c r="M112" s="54"/>
      <c r="N112" s="55"/>
      <c r="O112" s="55"/>
      <c r="P112" s="59"/>
      <c r="Q112" s="86"/>
      <c r="R112" s="86"/>
      <c r="S112" s="86"/>
      <c r="T112" s="60"/>
      <c r="U112" s="61"/>
      <c r="V112" s="59"/>
      <c r="W112" s="69"/>
      <c r="X112" s="55"/>
      <c r="Y112" s="55"/>
      <c r="Z112" s="55"/>
      <c r="AA112" s="55"/>
      <c r="AB112" s="55"/>
      <c r="AC112" s="55"/>
      <c r="AD112" s="55"/>
      <c r="AE112" s="55"/>
      <c r="AF112" s="62"/>
      <c r="AG112" s="55"/>
      <c r="AH112" s="55"/>
      <c r="AI112" s="55"/>
      <c r="AJ112" s="55"/>
      <c r="AK112" s="55"/>
      <c r="AL112" s="55"/>
      <c r="AM112" s="55"/>
      <c r="AN112" s="55"/>
      <c r="AO112" s="55"/>
      <c r="AP112" s="55"/>
      <c r="AQ112" s="58"/>
      <c r="AR112" s="55"/>
    </row>
    <row r="113" spans="1:44" s="56" customFormat="1" ht="30" x14ac:dyDescent="0.25">
      <c r="A113" s="53" t="s">
        <v>220</v>
      </c>
      <c r="B113" s="54" t="s">
        <v>383</v>
      </c>
      <c r="C113" s="55" t="s">
        <v>12</v>
      </c>
      <c r="E113" s="55" t="s">
        <v>52</v>
      </c>
      <c r="F113" s="64" t="s">
        <v>368</v>
      </c>
      <c r="G113" s="55" t="s">
        <v>96</v>
      </c>
      <c r="H113" s="55" t="s">
        <v>605</v>
      </c>
      <c r="I113" s="55" t="s">
        <v>13</v>
      </c>
      <c r="J113" s="55" t="s">
        <v>105</v>
      </c>
      <c r="K113" s="61" t="s">
        <v>138</v>
      </c>
      <c r="L113" s="58" t="s">
        <v>383</v>
      </c>
      <c r="M113" s="54"/>
      <c r="N113" s="55"/>
      <c r="O113" s="55"/>
      <c r="P113" s="59"/>
      <c r="Q113" s="86">
        <v>1205000</v>
      </c>
      <c r="R113" s="86"/>
      <c r="S113" s="86"/>
      <c r="T113" s="60" t="s">
        <v>204</v>
      </c>
      <c r="U113" s="61"/>
      <c r="V113" s="59"/>
      <c r="W113" s="69">
        <v>24</v>
      </c>
      <c r="X113" s="55"/>
      <c r="Y113" s="55"/>
      <c r="Z113" s="55"/>
      <c r="AA113" s="55"/>
      <c r="AB113" s="55"/>
      <c r="AC113" s="55"/>
      <c r="AD113" s="55"/>
      <c r="AE113" s="55"/>
      <c r="AF113" s="62"/>
      <c r="AG113" s="55"/>
      <c r="AH113" s="55"/>
      <c r="AI113" s="55"/>
      <c r="AJ113" s="55"/>
      <c r="AK113" s="55"/>
      <c r="AL113" s="55"/>
      <c r="AM113" s="55"/>
      <c r="AN113" s="55"/>
      <c r="AO113" s="55"/>
      <c r="AP113" s="55"/>
      <c r="AQ113" s="58" t="s">
        <v>369</v>
      </c>
      <c r="AR113" s="55"/>
    </row>
    <row r="114" spans="1:44" s="56" customFormat="1" ht="105" x14ac:dyDescent="0.25">
      <c r="A114" s="53" t="s">
        <v>584</v>
      </c>
      <c r="B114" s="54" t="s">
        <v>383</v>
      </c>
      <c r="C114" s="55" t="s">
        <v>92</v>
      </c>
      <c r="D114" s="55" t="s">
        <v>39</v>
      </c>
      <c r="E114" s="55" t="s">
        <v>579</v>
      </c>
      <c r="F114" s="64" t="s">
        <v>580</v>
      </c>
      <c r="G114" s="55" t="s">
        <v>95</v>
      </c>
      <c r="H114" s="55" t="s">
        <v>605</v>
      </c>
      <c r="I114" s="55" t="s">
        <v>13</v>
      </c>
      <c r="J114" s="55" t="s">
        <v>105</v>
      </c>
      <c r="K114" s="61" t="s">
        <v>583</v>
      </c>
      <c r="L114" s="58" t="s">
        <v>383</v>
      </c>
      <c r="M114" s="56" t="s">
        <v>582</v>
      </c>
      <c r="N114" s="55" t="s">
        <v>116</v>
      </c>
      <c r="O114" s="55"/>
      <c r="P114" s="59"/>
      <c r="Q114" s="86">
        <v>140700000</v>
      </c>
      <c r="R114" s="86"/>
      <c r="S114" s="86"/>
      <c r="T114" s="60"/>
      <c r="U114" s="61"/>
      <c r="V114" s="59"/>
      <c r="W114" s="69"/>
      <c r="X114" s="55"/>
      <c r="Y114" s="55"/>
      <c r="Z114" s="55"/>
      <c r="AA114" s="55"/>
      <c r="AB114" s="55"/>
      <c r="AC114" s="55"/>
      <c r="AD114" s="55"/>
      <c r="AE114" s="55"/>
      <c r="AF114" s="62"/>
      <c r="AG114" s="55"/>
      <c r="AH114" s="55"/>
      <c r="AI114" s="55"/>
      <c r="AJ114" s="55"/>
      <c r="AK114" s="55"/>
      <c r="AL114" s="55"/>
      <c r="AM114" s="55"/>
      <c r="AN114" s="55"/>
      <c r="AO114" s="55"/>
      <c r="AP114" s="55"/>
      <c r="AQ114" s="58" t="s">
        <v>581</v>
      </c>
      <c r="AR114" s="55"/>
    </row>
    <row r="115" spans="1:44" s="56" customFormat="1" ht="210" x14ac:dyDescent="0.25">
      <c r="A115" s="53" t="s">
        <v>585</v>
      </c>
      <c r="B115" s="54" t="s">
        <v>383</v>
      </c>
      <c r="C115" s="55" t="s">
        <v>92</v>
      </c>
      <c r="D115" s="55" t="s">
        <v>517</v>
      </c>
      <c r="E115" s="55" t="s">
        <v>579</v>
      </c>
      <c r="F115" s="64" t="s">
        <v>586</v>
      </c>
      <c r="G115" s="55" t="s">
        <v>95</v>
      </c>
      <c r="H115" s="55" t="s">
        <v>605</v>
      </c>
      <c r="I115" s="55" t="s">
        <v>13</v>
      </c>
      <c r="J115" s="55" t="s">
        <v>105</v>
      </c>
      <c r="K115" s="63" t="s">
        <v>111</v>
      </c>
      <c r="L115" s="58" t="s">
        <v>383</v>
      </c>
      <c r="M115" s="56" t="s">
        <v>587</v>
      </c>
      <c r="N115" s="55"/>
      <c r="O115" s="55"/>
      <c r="P115" s="59"/>
      <c r="Q115" s="86"/>
      <c r="R115" s="86"/>
      <c r="S115" s="86"/>
      <c r="T115" s="60"/>
      <c r="U115" s="61"/>
      <c r="V115" s="59"/>
      <c r="W115" s="69"/>
      <c r="X115" s="55"/>
      <c r="Y115" s="55"/>
      <c r="Z115" s="55"/>
      <c r="AA115" s="55"/>
      <c r="AB115" s="55"/>
      <c r="AC115" s="55"/>
      <c r="AD115" s="55"/>
      <c r="AE115" s="55"/>
      <c r="AF115" s="62"/>
      <c r="AG115" s="55"/>
      <c r="AH115" s="55"/>
      <c r="AI115" s="55"/>
      <c r="AJ115" s="55"/>
      <c r="AK115" s="55"/>
      <c r="AL115" s="55"/>
      <c r="AM115" s="55"/>
      <c r="AN115" s="55"/>
      <c r="AO115" s="55"/>
      <c r="AP115" s="55"/>
      <c r="AQ115" s="58"/>
      <c r="AR115" s="55"/>
    </row>
    <row r="116" spans="1:44" s="56" customFormat="1" ht="90" x14ac:dyDescent="0.25">
      <c r="A116" s="95" t="s">
        <v>809</v>
      </c>
      <c r="B116" s="42" t="s">
        <v>383</v>
      </c>
      <c r="C116" s="35" t="s">
        <v>92</v>
      </c>
      <c r="D116" s="35" t="s">
        <v>179</v>
      </c>
      <c r="E116" s="35" t="s">
        <v>579</v>
      </c>
      <c r="F116" s="34" t="s">
        <v>810</v>
      </c>
      <c r="G116" s="35" t="s">
        <v>95</v>
      </c>
      <c r="H116" s="35" t="s">
        <v>605</v>
      </c>
      <c r="I116" s="35" t="s">
        <v>13</v>
      </c>
      <c r="J116" s="35" t="s">
        <v>105</v>
      </c>
      <c r="K116" s="97" t="s">
        <v>626</v>
      </c>
      <c r="L116" s="41" t="s">
        <v>383</v>
      </c>
      <c r="M116" s="38" t="s">
        <v>764</v>
      </c>
      <c r="N116" s="35"/>
      <c r="O116" s="35"/>
      <c r="P116" s="40"/>
      <c r="Q116" s="88"/>
      <c r="R116" s="88"/>
      <c r="S116" s="88"/>
      <c r="T116" s="39"/>
      <c r="U116" s="36"/>
      <c r="V116" s="40"/>
      <c r="W116" s="98"/>
      <c r="X116" s="35"/>
      <c r="Y116" s="35"/>
      <c r="Z116" s="35"/>
      <c r="AA116" s="35"/>
      <c r="AB116" s="35"/>
      <c r="AC116" s="35"/>
      <c r="AD116" s="35"/>
      <c r="AE116" s="35"/>
      <c r="AF116" s="49"/>
      <c r="AG116" s="35"/>
      <c r="AH116" s="35"/>
      <c r="AI116" s="35"/>
      <c r="AJ116" s="35"/>
      <c r="AK116" s="35"/>
      <c r="AL116" s="35"/>
      <c r="AM116" s="35"/>
      <c r="AN116" s="35"/>
      <c r="AO116" s="35"/>
      <c r="AP116" s="35"/>
      <c r="AQ116" s="41"/>
      <c r="AR116" s="35"/>
    </row>
    <row r="117" spans="1:44" s="56" customFormat="1" ht="90" x14ac:dyDescent="0.25">
      <c r="A117" s="95" t="s">
        <v>811</v>
      </c>
      <c r="B117" s="42" t="s">
        <v>383</v>
      </c>
      <c r="C117" s="35" t="s">
        <v>92</v>
      </c>
      <c r="D117" s="35" t="s">
        <v>179</v>
      </c>
      <c r="E117" s="35" t="s">
        <v>579</v>
      </c>
      <c r="F117" s="34" t="s">
        <v>812</v>
      </c>
      <c r="G117" s="35" t="s">
        <v>95</v>
      </c>
      <c r="H117" s="35" t="s">
        <v>605</v>
      </c>
      <c r="I117" s="35" t="s">
        <v>13</v>
      </c>
      <c r="J117" s="35" t="s">
        <v>105</v>
      </c>
      <c r="K117" s="97" t="s">
        <v>626</v>
      </c>
      <c r="L117" s="41" t="s">
        <v>126</v>
      </c>
      <c r="M117" s="38"/>
      <c r="N117" s="35"/>
      <c r="O117" s="35"/>
      <c r="P117" s="40"/>
      <c r="Q117" s="88"/>
      <c r="R117" s="88"/>
      <c r="S117" s="88"/>
      <c r="T117" s="39"/>
      <c r="U117" s="36"/>
      <c r="V117" s="40"/>
      <c r="W117" s="98"/>
      <c r="X117" s="35"/>
      <c r="Y117" s="35"/>
      <c r="Z117" s="35"/>
      <c r="AA117" s="35"/>
      <c r="AB117" s="35"/>
      <c r="AC117" s="35"/>
      <c r="AD117" s="35"/>
      <c r="AE117" s="35"/>
      <c r="AF117" s="49"/>
      <c r="AG117" s="35"/>
      <c r="AH117" s="35"/>
      <c r="AI117" s="35"/>
      <c r="AJ117" s="35"/>
      <c r="AK117" s="35"/>
      <c r="AL117" s="35"/>
      <c r="AM117" s="35"/>
      <c r="AN117" s="35"/>
      <c r="AO117" s="35"/>
      <c r="AP117" s="35"/>
      <c r="AQ117" s="41"/>
      <c r="AR117" s="35"/>
    </row>
    <row r="118" spans="1:44" s="56" customFormat="1" ht="90" x14ac:dyDescent="0.25">
      <c r="A118" s="95" t="s">
        <v>813</v>
      </c>
      <c r="B118" s="42" t="s">
        <v>491</v>
      </c>
      <c r="C118" s="35" t="s">
        <v>92</v>
      </c>
      <c r="D118" s="35" t="s">
        <v>179</v>
      </c>
      <c r="E118" s="35" t="s">
        <v>815</v>
      </c>
      <c r="F118" s="34" t="s">
        <v>814</v>
      </c>
      <c r="G118" s="35" t="s">
        <v>95</v>
      </c>
      <c r="H118" s="35" t="s">
        <v>605</v>
      </c>
      <c r="I118" s="35" t="s">
        <v>13</v>
      </c>
      <c r="J118" s="35" t="s">
        <v>105</v>
      </c>
      <c r="K118" s="97" t="s">
        <v>626</v>
      </c>
      <c r="L118" s="41" t="s">
        <v>383</v>
      </c>
      <c r="M118" s="38" t="s">
        <v>816</v>
      </c>
      <c r="N118" s="35"/>
      <c r="O118" s="35"/>
      <c r="P118" s="40"/>
      <c r="Q118" s="88"/>
      <c r="R118" s="88"/>
      <c r="S118" s="88"/>
      <c r="T118" s="39"/>
      <c r="U118" s="36"/>
      <c r="V118" s="40"/>
      <c r="W118" s="98"/>
      <c r="X118" s="35"/>
      <c r="Y118" s="35"/>
      <c r="Z118" s="35"/>
      <c r="AA118" s="35"/>
      <c r="AB118" s="35"/>
      <c r="AC118" s="35"/>
      <c r="AD118" s="35"/>
      <c r="AE118" s="35"/>
      <c r="AF118" s="49"/>
      <c r="AG118" s="35"/>
      <c r="AH118" s="35"/>
      <c r="AI118" s="35"/>
      <c r="AJ118" s="35"/>
      <c r="AK118" s="35"/>
      <c r="AL118" s="35"/>
      <c r="AM118" s="35"/>
      <c r="AN118" s="35"/>
      <c r="AO118" s="35"/>
      <c r="AP118" s="35"/>
      <c r="AQ118" s="41"/>
      <c r="AR118" s="35"/>
    </row>
    <row r="119" spans="1:44" s="56" customFormat="1" ht="90" x14ac:dyDescent="0.25">
      <c r="A119" s="53" t="s">
        <v>348</v>
      </c>
      <c r="B119" s="54" t="s">
        <v>383</v>
      </c>
      <c r="C119" s="55" t="s">
        <v>92</v>
      </c>
      <c r="D119" s="55" t="s">
        <v>36</v>
      </c>
      <c r="E119" s="55" t="s">
        <v>56</v>
      </c>
      <c r="F119" s="57" t="s">
        <v>349</v>
      </c>
      <c r="G119" s="55" t="s">
        <v>94</v>
      </c>
      <c r="H119" s="55" t="s">
        <v>605</v>
      </c>
      <c r="I119" s="55" t="s">
        <v>13</v>
      </c>
      <c r="J119" s="55" t="s">
        <v>105</v>
      </c>
      <c r="K119" s="55" t="s">
        <v>111</v>
      </c>
      <c r="L119" s="58" t="s">
        <v>383</v>
      </c>
      <c r="M119" s="55" t="s">
        <v>350</v>
      </c>
      <c r="N119" s="55"/>
      <c r="O119" s="55"/>
      <c r="P119" s="59"/>
      <c r="Q119" s="86">
        <v>100000000</v>
      </c>
      <c r="R119" s="86"/>
      <c r="S119" s="86"/>
      <c r="T119" s="60"/>
      <c r="U119" s="61"/>
      <c r="V119" s="59"/>
      <c r="W119" s="60"/>
      <c r="X119" s="55"/>
      <c r="Y119" s="55"/>
      <c r="Z119" s="55"/>
      <c r="AA119" s="55"/>
      <c r="AB119" s="55"/>
      <c r="AC119" s="55"/>
      <c r="AD119" s="55"/>
      <c r="AE119" s="55"/>
      <c r="AF119" s="62"/>
      <c r="AG119" s="55"/>
      <c r="AH119" s="55"/>
      <c r="AI119" s="55"/>
      <c r="AJ119" s="55"/>
      <c r="AK119" s="55"/>
      <c r="AL119" s="55"/>
      <c r="AM119" s="55"/>
      <c r="AN119" s="55"/>
      <c r="AO119" s="55"/>
      <c r="AP119" s="55"/>
      <c r="AQ119" s="58" t="s">
        <v>351</v>
      </c>
      <c r="AR119" s="55"/>
    </row>
    <row r="120" spans="1:44" s="56" customFormat="1" ht="90" x14ac:dyDescent="0.25">
      <c r="A120" s="53" t="s">
        <v>341</v>
      </c>
      <c r="B120" s="54" t="s">
        <v>383</v>
      </c>
      <c r="C120" s="55" t="s">
        <v>92</v>
      </c>
      <c r="D120" s="55" t="s">
        <v>36</v>
      </c>
      <c r="E120" s="55" t="s">
        <v>56</v>
      </c>
      <c r="F120" s="64" t="s">
        <v>342</v>
      </c>
      <c r="G120" s="55" t="s">
        <v>95</v>
      </c>
      <c r="H120" s="56" t="s">
        <v>605</v>
      </c>
      <c r="I120" s="55" t="s">
        <v>13</v>
      </c>
      <c r="J120" s="55" t="s">
        <v>343</v>
      </c>
      <c r="K120" s="55" t="s">
        <v>111</v>
      </c>
      <c r="L120" s="58" t="s">
        <v>383</v>
      </c>
      <c r="M120" s="55" t="s">
        <v>344</v>
      </c>
      <c r="N120" s="55"/>
      <c r="O120" s="55" t="s">
        <v>345</v>
      </c>
      <c r="P120" s="59"/>
      <c r="Q120" s="86" t="s">
        <v>346</v>
      </c>
      <c r="R120" s="86"/>
      <c r="S120" s="86"/>
      <c r="T120" s="60"/>
      <c r="U120" s="61"/>
      <c r="V120" s="59"/>
      <c r="W120" s="60"/>
      <c r="X120" s="55"/>
      <c r="Y120" s="55"/>
      <c r="Z120" s="55"/>
      <c r="AA120" s="55"/>
      <c r="AB120" s="55"/>
      <c r="AC120" s="55"/>
      <c r="AD120" s="55"/>
      <c r="AE120" s="55"/>
      <c r="AF120" s="62"/>
      <c r="AG120" s="55"/>
      <c r="AH120" s="55"/>
      <c r="AI120" s="55"/>
      <c r="AJ120" s="55"/>
      <c r="AK120" s="55"/>
      <c r="AL120" s="55"/>
      <c r="AM120" s="55"/>
      <c r="AN120" s="55"/>
      <c r="AO120" s="55"/>
      <c r="AP120" s="55"/>
      <c r="AQ120" s="58" t="s">
        <v>347</v>
      </c>
      <c r="AR120" s="55"/>
    </row>
    <row r="121" spans="1:44" s="56" customFormat="1" ht="90" x14ac:dyDescent="0.25">
      <c r="A121" s="53" t="s">
        <v>337</v>
      </c>
      <c r="B121" s="54" t="s">
        <v>383</v>
      </c>
      <c r="C121" s="55" t="s">
        <v>92</v>
      </c>
      <c r="E121" s="55" t="s">
        <v>56</v>
      </c>
      <c r="F121" s="64" t="s">
        <v>338</v>
      </c>
      <c r="G121" s="55" t="s">
        <v>95</v>
      </c>
      <c r="H121" s="56" t="s">
        <v>605</v>
      </c>
      <c r="I121" s="55" t="s">
        <v>13</v>
      </c>
      <c r="J121" s="55" t="s">
        <v>106</v>
      </c>
      <c r="K121" s="55" t="s">
        <v>111</v>
      </c>
      <c r="L121" s="58" t="s">
        <v>383</v>
      </c>
      <c r="M121" s="55" t="s">
        <v>339</v>
      </c>
      <c r="N121" s="55"/>
      <c r="O121" s="55"/>
      <c r="P121" s="59"/>
      <c r="Q121" s="86">
        <v>393800000</v>
      </c>
      <c r="R121" s="86"/>
      <c r="S121" s="86"/>
      <c r="T121" s="60"/>
      <c r="U121" s="61"/>
      <c r="V121" s="59"/>
      <c r="W121" s="60"/>
      <c r="X121" s="55"/>
      <c r="Y121" s="55"/>
      <c r="Z121" s="55"/>
      <c r="AA121" s="55"/>
      <c r="AB121" s="55"/>
      <c r="AC121" s="55"/>
      <c r="AD121" s="55"/>
      <c r="AE121" s="55"/>
      <c r="AF121" s="62"/>
      <c r="AG121" s="55"/>
      <c r="AH121" s="55"/>
      <c r="AI121" s="55"/>
      <c r="AJ121" s="55"/>
      <c r="AK121" s="55"/>
      <c r="AL121" s="55"/>
      <c r="AM121" s="55"/>
      <c r="AN121" s="55"/>
      <c r="AO121" s="55"/>
      <c r="AP121" s="55"/>
      <c r="AQ121" s="58" t="s">
        <v>340</v>
      </c>
      <c r="AR121" s="55"/>
    </row>
    <row r="122" spans="1:44" s="56" customFormat="1" ht="90" x14ac:dyDescent="0.25">
      <c r="A122" s="53" t="s">
        <v>266</v>
      </c>
      <c r="B122" s="54" t="s">
        <v>383</v>
      </c>
      <c r="C122" s="55" t="s">
        <v>92</v>
      </c>
      <c r="D122" s="56" t="s">
        <v>179</v>
      </c>
      <c r="E122" s="55" t="s">
        <v>64</v>
      </c>
      <c r="F122" s="57" t="s">
        <v>267</v>
      </c>
      <c r="G122" s="55" t="s">
        <v>95</v>
      </c>
      <c r="H122" s="56" t="s">
        <v>605</v>
      </c>
      <c r="I122" s="55" t="s">
        <v>13</v>
      </c>
      <c r="J122" s="55" t="s">
        <v>105</v>
      </c>
      <c r="K122" s="55" t="s">
        <v>111</v>
      </c>
      <c r="L122" s="58" t="s">
        <v>126</v>
      </c>
      <c r="N122" s="55"/>
      <c r="O122" s="55"/>
      <c r="P122" s="59"/>
      <c r="Q122" s="86"/>
      <c r="R122" s="86"/>
      <c r="S122" s="86"/>
      <c r="T122" s="60"/>
      <c r="U122" s="61"/>
      <c r="V122" s="59"/>
      <c r="W122" s="60"/>
      <c r="X122" s="55"/>
      <c r="Y122" s="55"/>
      <c r="Z122" s="55"/>
      <c r="AA122" s="55"/>
      <c r="AB122" s="55"/>
      <c r="AC122" s="55"/>
      <c r="AD122" s="55"/>
      <c r="AE122" s="55"/>
      <c r="AF122" s="62"/>
      <c r="AG122" s="55"/>
      <c r="AH122" s="55"/>
      <c r="AI122" s="55"/>
      <c r="AJ122" s="55"/>
      <c r="AK122" s="55"/>
      <c r="AL122" s="55"/>
      <c r="AM122" s="55"/>
      <c r="AN122" s="55"/>
      <c r="AO122" s="55"/>
      <c r="AP122" s="55"/>
      <c r="AQ122" s="58"/>
      <c r="AR122" s="55"/>
    </row>
    <row r="123" spans="1:44" s="56" customFormat="1" ht="276" customHeight="1" x14ac:dyDescent="0.25">
      <c r="A123" s="53" t="s">
        <v>188</v>
      </c>
      <c r="B123" s="54" t="s">
        <v>383</v>
      </c>
      <c r="C123" s="55" t="s">
        <v>91</v>
      </c>
      <c r="D123" s="55" t="s">
        <v>189</v>
      </c>
      <c r="E123" s="55" t="s">
        <v>64</v>
      </c>
      <c r="F123" s="64" t="s">
        <v>191</v>
      </c>
      <c r="G123" s="55" t="s">
        <v>95</v>
      </c>
      <c r="H123" s="55" t="s">
        <v>605</v>
      </c>
      <c r="I123" s="55" t="s">
        <v>13</v>
      </c>
      <c r="J123" s="55" t="s">
        <v>105</v>
      </c>
      <c r="K123" s="55" t="s">
        <v>140</v>
      </c>
      <c r="L123" s="58" t="s">
        <v>383</v>
      </c>
      <c r="M123" s="55" t="s">
        <v>190</v>
      </c>
      <c r="N123" s="55"/>
      <c r="O123" s="55"/>
      <c r="P123" s="59"/>
      <c r="Q123" s="86">
        <v>123000000</v>
      </c>
      <c r="R123" s="86"/>
      <c r="S123" s="86"/>
      <c r="T123" s="60"/>
      <c r="U123" s="61"/>
      <c r="V123" s="59"/>
      <c r="W123" s="60"/>
      <c r="X123" s="55"/>
      <c r="Y123" s="55"/>
      <c r="Z123" s="55"/>
      <c r="AA123" s="55"/>
      <c r="AB123" s="55"/>
      <c r="AC123" s="55"/>
      <c r="AD123" s="55"/>
      <c r="AE123" s="55"/>
      <c r="AF123" s="62"/>
      <c r="AG123" s="55"/>
      <c r="AH123" s="55"/>
      <c r="AI123" s="55"/>
      <c r="AJ123" s="55"/>
      <c r="AK123" s="55"/>
      <c r="AL123" s="55"/>
      <c r="AM123" s="55"/>
      <c r="AN123" s="55"/>
      <c r="AO123" s="55"/>
      <c r="AP123" s="55"/>
      <c r="AQ123" s="58"/>
      <c r="AR123" s="55"/>
    </row>
    <row r="124" spans="1:44" s="56" customFormat="1" ht="120" x14ac:dyDescent="0.25">
      <c r="A124" s="53" t="s">
        <v>668</v>
      </c>
      <c r="B124" s="54" t="s">
        <v>491</v>
      </c>
      <c r="C124" s="55" t="s">
        <v>91</v>
      </c>
      <c r="D124" s="55" t="s">
        <v>179</v>
      </c>
      <c r="E124" s="55" t="s">
        <v>669</v>
      </c>
      <c r="F124" s="57" t="s">
        <v>672</v>
      </c>
      <c r="G124" s="55" t="s">
        <v>98</v>
      </c>
      <c r="H124" s="55" t="s">
        <v>605</v>
      </c>
      <c r="I124" s="55" t="s">
        <v>13</v>
      </c>
      <c r="J124" s="55" t="s">
        <v>670</v>
      </c>
      <c r="K124" s="61" t="s">
        <v>111</v>
      </c>
      <c r="L124" s="58" t="s">
        <v>383</v>
      </c>
      <c r="M124" s="55" t="s">
        <v>671</v>
      </c>
      <c r="N124" s="55"/>
      <c r="O124" s="55"/>
      <c r="P124" s="59"/>
      <c r="Q124" s="86"/>
      <c r="R124" s="86"/>
      <c r="S124" s="86"/>
      <c r="T124" s="60"/>
      <c r="U124" s="61"/>
      <c r="V124" s="59"/>
      <c r="W124" s="60"/>
      <c r="X124" s="55"/>
      <c r="Y124" s="55"/>
      <c r="Z124" s="55"/>
      <c r="AA124" s="55"/>
      <c r="AB124" s="55"/>
      <c r="AC124" s="55"/>
      <c r="AD124" s="55"/>
      <c r="AE124" s="55"/>
      <c r="AF124" s="62"/>
      <c r="AG124" s="55"/>
      <c r="AH124" s="55"/>
      <c r="AI124" s="55"/>
      <c r="AJ124" s="55"/>
      <c r="AK124" s="55"/>
      <c r="AL124" s="55"/>
      <c r="AM124" s="55"/>
      <c r="AN124" s="55"/>
      <c r="AO124" s="55"/>
      <c r="AP124" s="55"/>
      <c r="AQ124" s="58"/>
      <c r="AR124" s="55"/>
    </row>
    <row r="125" spans="1:44" s="56" customFormat="1" ht="120" x14ac:dyDescent="0.25">
      <c r="A125" s="53" t="s">
        <v>681</v>
      </c>
      <c r="B125" s="79" t="s">
        <v>126</v>
      </c>
      <c r="D125" s="56" t="s">
        <v>179</v>
      </c>
      <c r="E125" s="55" t="s">
        <v>64</v>
      </c>
      <c r="F125" s="57" t="s">
        <v>682</v>
      </c>
      <c r="H125" s="55" t="s">
        <v>605</v>
      </c>
      <c r="I125" s="55" t="s">
        <v>13</v>
      </c>
      <c r="J125" s="55" t="s">
        <v>105</v>
      </c>
      <c r="K125" s="61" t="s">
        <v>111</v>
      </c>
      <c r="L125" s="58" t="s">
        <v>126</v>
      </c>
      <c r="N125" s="55"/>
      <c r="O125" s="55"/>
      <c r="P125" s="59"/>
      <c r="Q125" s="86"/>
      <c r="R125" s="86"/>
      <c r="S125" s="86"/>
      <c r="T125" s="60"/>
      <c r="U125" s="61"/>
      <c r="V125" s="59"/>
      <c r="W125" s="60"/>
      <c r="X125" s="55"/>
      <c r="Y125" s="55"/>
      <c r="Z125" s="55"/>
      <c r="AA125" s="55"/>
      <c r="AB125" s="55"/>
      <c r="AC125" s="55"/>
      <c r="AD125" s="55"/>
      <c r="AE125" s="55"/>
      <c r="AF125" s="62"/>
      <c r="AG125" s="55"/>
      <c r="AH125" s="55"/>
      <c r="AI125" s="55"/>
      <c r="AJ125" s="55"/>
      <c r="AK125" s="55"/>
      <c r="AL125" s="55"/>
      <c r="AM125" s="55"/>
      <c r="AN125" s="55"/>
      <c r="AO125" s="55"/>
      <c r="AP125" s="55"/>
      <c r="AQ125" s="58"/>
      <c r="AR125" s="55"/>
    </row>
    <row r="126" spans="1:44" s="56" customFormat="1" ht="90" x14ac:dyDescent="0.25">
      <c r="A126" s="53" t="s">
        <v>686</v>
      </c>
      <c r="B126" s="54" t="s">
        <v>383</v>
      </c>
      <c r="C126" s="56" t="s">
        <v>92</v>
      </c>
      <c r="D126" s="56" t="s">
        <v>179</v>
      </c>
      <c r="E126" s="55" t="s">
        <v>64</v>
      </c>
      <c r="F126" s="57" t="s">
        <v>687</v>
      </c>
      <c r="G126" s="56" t="s">
        <v>95</v>
      </c>
      <c r="H126" s="55" t="s">
        <v>605</v>
      </c>
      <c r="I126" s="55" t="s">
        <v>13</v>
      </c>
      <c r="J126" s="55" t="s">
        <v>105</v>
      </c>
      <c r="K126" s="61" t="s">
        <v>111</v>
      </c>
      <c r="L126" s="58" t="s">
        <v>383</v>
      </c>
      <c r="M126" s="56" t="s">
        <v>688</v>
      </c>
      <c r="N126" s="55"/>
      <c r="O126" s="55"/>
      <c r="P126" s="59"/>
      <c r="Q126" s="86"/>
      <c r="R126" s="86"/>
      <c r="S126" s="86"/>
      <c r="T126" s="60"/>
      <c r="U126" s="61"/>
      <c r="V126" s="59"/>
      <c r="W126" s="60"/>
      <c r="X126" s="55"/>
      <c r="Y126" s="55"/>
      <c r="Z126" s="55"/>
      <c r="AA126" s="55"/>
      <c r="AB126" s="55"/>
      <c r="AC126" s="55"/>
      <c r="AD126" s="55"/>
      <c r="AE126" s="55"/>
      <c r="AF126" s="62"/>
      <c r="AG126" s="55"/>
      <c r="AH126" s="55"/>
      <c r="AI126" s="55"/>
      <c r="AJ126" s="55"/>
      <c r="AK126" s="55"/>
      <c r="AL126" s="55"/>
      <c r="AM126" s="55"/>
      <c r="AN126" s="55"/>
      <c r="AO126" s="55"/>
      <c r="AP126" s="55"/>
      <c r="AQ126" s="58" t="s">
        <v>268</v>
      </c>
      <c r="AR126" s="55"/>
    </row>
    <row r="127" spans="1:44" s="56" customFormat="1" ht="90" x14ac:dyDescent="0.25">
      <c r="A127" s="53" t="s">
        <v>295</v>
      </c>
      <c r="B127" s="54" t="s">
        <v>383</v>
      </c>
      <c r="C127" s="55" t="s">
        <v>92</v>
      </c>
      <c r="D127" s="55" t="s">
        <v>179</v>
      </c>
      <c r="E127" s="55" t="s">
        <v>66</v>
      </c>
      <c r="F127" s="64" t="s">
        <v>296</v>
      </c>
      <c r="G127" s="55" t="s">
        <v>95</v>
      </c>
      <c r="H127" s="55" t="s">
        <v>605</v>
      </c>
      <c r="I127" s="55" t="s">
        <v>13</v>
      </c>
      <c r="J127" s="55" t="s">
        <v>105</v>
      </c>
      <c r="K127" s="55" t="s">
        <v>139</v>
      </c>
      <c r="L127" s="58" t="s">
        <v>383</v>
      </c>
      <c r="M127" s="55" t="s">
        <v>297</v>
      </c>
      <c r="N127" s="55"/>
      <c r="O127" s="55"/>
      <c r="P127" s="59"/>
      <c r="Q127" s="86" t="s">
        <v>740</v>
      </c>
      <c r="R127" s="86"/>
      <c r="S127" s="86"/>
      <c r="T127" s="60" t="s">
        <v>203</v>
      </c>
      <c r="U127" s="61"/>
      <c r="V127" s="59"/>
      <c r="W127" s="60"/>
      <c r="X127" s="55"/>
      <c r="Y127" s="55"/>
      <c r="Z127" s="55"/>
      <c r="AA127" s="55"/>
      <c r="AB127" s="55"/>
      <c r="AC127" s="55"/>
      <c r="AD127" s="55"/>
      <c r="AE127" s="55"/>
      <c r="AF127" s="62"/>
      <c r="AG127" s="55"/>
      <c r="AH127" s="55"/>
      <c r="AI127" s="55"/>
      <c r="AJ127" s="55"/>
      <c r="AK127" s="55"/>
      <c r="AL127" s="55"/>
      <c r="AM127" s="55"/>
      <c r="AN127" s="55"/>
      <c r="AO127" s="55"/>
      <c r="AP127" s="55"/>
      <c r="AQ127" s="58"/>
      <c r="AR127" s="55"/>
    </row>
    <row r="128" spans="1:44" s="56" customFormat="1" ht="75" x14ac:dyDescent="0.25">
      <c r="A128" s="53" t="s">
        <v>300</v>
      </c>
      <c r="B128" s="54" t="s">
        <v>383</v>
      </c>
      <c r="C128" s="55" t="s">
        <v>12</v>
      </c>
      <c r="D128" s="55" t="s">
        <v>189</v>
      </c>
      <c r="E128" s="55" t="s">
        <v>66</v>
      </c>
      <c r="F128" s="64" t="s">
        <v>684</v>
      </c>
      <c r="G128" s="55" t="s">
        <v>95</v>
      </c>
      <c r="H128" s="55" t="s">
        <v>605</v>
      </c>
      <c r="I128" s="55" t="s">
        <v>13</v>
      </c>
      <c r="J128" s="55" t="s">
        <v>105</v>
      </c>
      <c r="K128" s="61" t="s">
        <v>111</v>
      </c>
      <c r="L128" s="58" t="s">
        <v>383</v>
      </c>
      <c r="M128" s="55" t="s">
        <v>301</v>
      </c>
      <c r="N128" s="55"/>
      <c r="O128" s="55"/>
      <c r="P128" s="59"/>
      <c r="Q128" s="86"/>
      <c r="R128" s="86"/>
      <c r="S128" s="86">
        <v>4750</v>
      </c>
      <c r="T128" s="60" t="s">
        <v>202</v>
      </c>
      <c r="U128" s="55"/>
      <c r="V128" s="59"/>
      <c r="W128" s="60"/>
      <c r="X128" s="55"/>
      <c r="Y128" s="55"/>
      <c r="Z128" s="55"/>
      <c r="AA128" s="55"/>
      <c r="AB128" s="55"/>
      <c r="AC128" s="55"/>
      <c r="AD128" s="55"/>
      <c r="AE128" s="55"/>
      <c r="AF128" s="55"/>
      <c r="AG128" s="55"/>
      <c r="AH128" s="55"/>
      <c r="AI128" s="55"/>
      <c r="AJ128" s="55"/>
      <c r="AK128" s="55"/>
      <c r="AL128" s="55"/>
      <c r="AM128" s="55"/>
      <c r="AN128" s="55"/>
      <c r="AO128" s="55"/>
      <c r="AP128" s="55"/>
      <c r="AQ128" s="55" t="s">
        <v>683</v>
      </c>
      <c r="AR128" s="55"/>
    </row>
    <row r="129" spans="1:44" s="56" customFormat="1" ht="90" x14ac:dyDescent="0.25">
      <c r="A129" s="53" t="s">
        <v>298</v>
      </c>
      <c r="B129" s="54" t="s">
        <v>383</v>
      </c>
      <c r="C129" s="55" t="s">
        <v>92</v>
      </c>
      <c r="D129" s="55"/>
      <c r="E129" s="55" t="s">
        <v>66</v>
      </c>
      <c r="F129" s="64" t="s">
        <v>299</v>
      </c>
      <c r="G129" s="55" t="s">
        <v>95</v>
      </c>
      <c r="H129" s="55" t="s">
        <v>605</v>
      </c>
      <c r="I129" s="55" t="s">
        <v>13</v>
      </c>
      <c r="J129" s="55" t="s">
        <v>105</v>
      </c>
      <c r="K129" s="61" t="s">
        <v>138</v>
      </c>
      <c r="L129" s="80" t="s">
        <v>383</v>
      </c>
      <c r="M129" s="81"/>
      <c r="N129" s="55"/>
      <c r="O129" s="55"/>
      <c r="P129" s="59"/>
      <c r="Q129" s="86" t="s">
        <v>735</v>
      </c>
      <c r="R129" s="86"/>
      <c r="S129" s="86"/>
      <c r="T129" s="60" t="s">
        <v>203</v>
      </c>
      <c r="U129" s="55"/>
      <c r="V129" s="59"/>
      <c r="W129" s="60"/>
      <c r="X129" s="55"/>
      <c r="Y129" s="55"/>
      <c r="Z129" s="55"/>
      <c r="AA129" s="55"/>
      <c r="AB129" s="55"/>
      <c r="AC129" s="55"/>
      <c r="AD129" s="55"/>
      <c r="AE129" s="55"/>
      <c r="AF129" s="55"/>
      <c r="AG129" s="55"/>
      <c r="AH129" s="55"/>
      <c r="AI129" s="55"/>
      <c r="AJ129" s="55"/>
      <c r="AK129" s="55"/>
      <c r="AL129" s="55"/>
      <c r="AM129" s="55"/>
      <c r="AN129" s="55"/>
      <c r="AO129" s="55"/>
      <c r="AP129" s="55"/>
      <c r="AQ129" s="55"/>
      <c r="AR129" s="55" t="s">
        <v>33</v>
      </c>
    </row>
    <row r="130" spans="1:44" s="56" customFormat="1" ht="127.9" customHeight="1" x14ac:dyDescent="0.25">
      <c r="A130" s="53" t="s">
        <v>588</v>
      </c>
      <c r="B130" s="56" t="s">
        <v>126</v>
      </c>
      <c r="C130" s="55" t="s">
        <v>88</v>
      </c>
      <c r="D130" s="55" t="s">
        <v>38</v>
      </c>
      <c r="E130" s="55" t="s">
        <v>66</v>
      </c>
      <c r="F130" s="64" t="s">
        <v>729</v>
      </c>
      <c r="G130" s="56" t="s">
        <v>95</v>
      </c>
      <c r="H130" s="55" t="s">
        <v>101</v>
      </c>
      <c r="I130" s="55" t="s">
        <v>13</v>
      </c>
      <c r="J130" s="55" t="s">
        <v>105</v>
      </c>
      <c r="K130" s="61" t="s">
        <v>627</v>
      </c>
      <c r="L130" s="80" t="s">
        <v>383</v>
      </c>
      <c r="M130" s="81" t="s">
        <v>589</v>
      </c>
      <c r="N130" s="55"/>
      <c r="O130" s="55"/>
      <c r="P130" s="59"/>
      <c r="Q130" s="86">
        <v>16780000</v>
      </c>
      <c r="R130" s="86"/>
      <c r="S130" s="86"/>
      <c r="T130" s="60"/>
      <c r="U130" s="55"/>
      <c r="V130" s="59"/>
      <c r="W130" s="60"/>
      <c r="X130" s="55"/>
      <c r="Y130" s="55"/>
      <c r="Z130" s="55"/>
      <c r="AA130" s="55"/>
      <c r="AB130" s="55"/>
      <c r="AC130" s="55"/>
      <c r="AD130" s="55"/>
      <c r="AE130" s="55"/>
      <c r="AF130" s="55"/>
      <c r="AG130" s="55"/>
      <c r="AH130" s="55"/>
      <c r="AI130" s="55"/>
      <c r="AJ130" s="55"/>
      <c r="AK130" s="55"/>
      <c r="AL130" s="55"/>
      <c r="AM130" s="55"/>
      <c r="AN130" s="55"/>
      <c r="AO130" s="55"/>
      <c r="AP130" s="55"/>
      <c r="AQ130" s="55"/>
      <c r="AR130" s="55"/>
    </row>
    <row r="131" spans="1:44" s="56" customFormat="1" ht="99" customHeight="1" x14ac:dyDescent="0.25">
      <c r="A131" s="53" t="s">
        <v>590</v>
      </c>
      <c r="B131" s="54" t="s">
        <v>383</v>
      </c>
      <c r="C131" s="55" t="s">
        <v>90</v>
      </c>
      <c r="D131" s="55" t="s">
        <v>40</v>
      </c>
      <c r="E131" s="55" t="s">
        <v>66</v>
      </c>
      <c r="F131" s="64" t="s">
        <v>591</v>
      </c>
      <c r="G131" s="56" t="s">
        <v>95</v>
      </c>
      <c r="H131" s="55" t="s">
        <v>605</v>
      </c>
      <c r="I131" s="55" t="s">
        <v>13</v>
      </c>
      <c r="J131" s="55" t="s">
        <v>105</v>
      </c>
      <c r="K131" s="63" t="s">
        <v>111</v>
      </c>
      <c r="L131" s="80" t="s">
        <v>383</v>
      </c>
      <c r="M131" s="81"/>
      <c r="N131" s="55"/>
      <c r="O131" s="55"/>
      <c r="P131" s="59"/>
      <c r="Q131" s="86">
        <v>14910000</v>
      </c>
      <c r="R131" s="86"/>
      <c r="S131" s="86"/>
      <c r="T131" s="60"/>
      <c r="U131" s="55"/>
      <c r="V131" s="59"/>
      <c r="W131" s="60"/>
      <c r="X131" s="55"/>
      <c r="Y131" s="55"/>
      <c r="Z131" s="55"/>
      <c r="AA131" s="55"/>
      <c r="AB131" s="55"/>
      <c r="AC131" s="55"/>
      <c r="AD131" s="55"/>
      <c r="AE131" s="55"/>
      <c r="AF131" s="55"/>
      <c r="AG131" s="55"/>
      <c r="AH131" s="55"/>
      <c r="AI131" s="55"/>
      <c r="AJ131" s="55"/>
      <c r="AK131" s="55"/>
      <c r="AL131" s="55"/>
      <c r="AM131" s="55"/>
      <c r="AN131" s="55"/>
      <c r="AO131" s="55"/>
      <c r="AP131" s="55"/>
      <c r="AQ131" s="55"/>
      <c r="AR131" s="55"/>
    </row>
    <row r="132" spans="1:44" s="56" customFormat="1" ht="147.6" customHeight="1" x14ac:dyDescent="0.25">
      <c r="A132" s="53" t="s">
        <v>592</v>
      </c>
      <c r="B132" s="54" t="s">
        <v>383</v>
      </c>
      <c r="C132" s="55" t="s">
        <v>91</v>
      </c>
      <c r="D132" s="55" t="s">
        <v>79</v>
      </c>
      <c r="E132" s="55" t="s">
        <v>66</v>
      </c>
      <c r="F132" s="64" t="s">
        <v>593</v>
      </c>
      <c r="G132" s="56" t="s">
        <v>95</v>
      </c>
      <c r="H132" s="55" t="s">
        <v>605</v>
      </c>
      <c r="I132" s="55" t="s">
        <v>13</v>
      </c>
      <c r="J132" s="55" t="s">
        <v>105</v>
      </c>
      <c r="K132" s="63" t="s">
        <v>111</v>
      </c>
      <c r="L132" s="80" t="s">
        <v>126</v>
      </c>
      <c r="M132" s="81"/>
      <c r="N132" s="55"/>
      <c r="O132" s="55"/>
      <c r="P132" s="59"/>
      <c r="Q132" s="86">
        <v>14590000</v>
      </c>
      <c r="R132" s="86"/>
      <c r="S132" s="86"/>
      <c r="T132" s="60"/>
      <c r="U132" s="55"/>
      <c r="V132" s="59"/>
      <c r="W132" s="60"/>
      <c r="X132" s="55"/>
      <c r="Y132" s="55"/>
      <c r="Z132" s="55"/>
      <c r="AA132" s="55"/>
      <c r="AB132" s="55"/>
      <c r="AC132" s="55"/>
      <c r="AD132" s="55"/>
      <c r="AE132" s="55"/>
      <c r="AF132" s="55"/>
      <c r="AG132" s="55"/>
      <c r="AH132" s="55"/>
      <c r="AI132" s="55"/>
      <c r="AJ132" s="55"/>
      <c r="AK132" s="55"/>
      <c r="AL132" s="55"/>
      <c r="AM132" s="55"/>
      <c r="AN132" s="55"/>
      <c r="AO132" s="55"/>
      <c r="AP132" s="55"/>
      <c r="AQ132" s="55"/>
      <c r="AR132" s="55"/>
    </row>
    <row r="133" spans="1:44" s="56" customFormat="1" ht="60" x14ac:dyDescent="0.25">
      <c r="A133" s="53" t="s">
        <v>594</v>
      </c>
      <c r="B133" s="55" t="s">
        <v>126</v>
      </c>
      <c r="C133" s="56" t="s">
        <v>91</v>
      </c>
      <c r="D133" s="55" t="s">
        <v>179</v>
      </c>
      <c r="E133" s="55" t="s">
        <v>66</v>
      </c>
      <c r="F133" s="64" t="s">
        <v>597</v>
      </c>
      <c r="G133" s="56" t="s">
        <v>95</v>
      </c>
      <c r="H133" s="55" t="s">
        <v>605</v>
      </c>
      <c r="I133" s="55" t="s">
        <v>13</v>
      </c>
      <c r="J133" s="55" t="s">
        <v>105</v>
      </c>
      <c r="K133" s="63" t="s">
        <v>626</v>
      </c>
      <c r="L133" s="80" t="s">
        <v>126</v>
      </c>
      <c r="M133" s="81"/>
      <c r="N133" s="55"/>
      <c r="O133" s="55"/>
      <c r="P133" s="59"/>
      <c r="Q133" s="86" t="s">
        <v>736</v>
      </c>
      <c r="R133" s="86"/>
      <c r="S133" s="86"/>
      <c r="T133" s="60"/>
      <c r="U133" s="55"/>
      <c r="V133" s="59"/>
      <c r="W133" s="60"/>
      <c r="X133" s="55"/>
      <c r="Y133" s="55"/>
      <c r="Z133" s="55"/>
      <c r="AA133" s="55"/>
      <c r="AB133" s="55"/>
      <c r="AC133" s="55"/>
      <c r="AD133" s="55"/>
      <c r="AE133" s="55"/>
      <c r="AF133" s="55"/>
      <c r="AG133" s="55"/>
      <c r="AH133" s="55"/>
      <c r="AI133" s="55"/>
      <c r="AJ133" s="55"/>
      <c r="AK133" s="55"/>
      <c r="AL133" s="55"/>
      <c r="AM133" s="55"/>
      <c r="AN133" s="55"/>
      <c r="AO133" s="55"/>
      <c r="AP133" s="55"/>
      <c r="AQ133" s="55" t="s">
        <v>595</v>
      </c>
      <c r="AR133" s="55"/>
    </row>
    <row r="134" spans="1:44" s="56" customFormat="1" ht="95.45" customHeight="1" x14ac:dyDescent="0.25">
      <c r="A134" s="53" t="s">
        <v>596</v>
      </c>
      <c r="B134" s="54" t="s">
        <v>383</v>
      </c>
      <c r="C134" s="56" t="s">
        <v>92</v>
      </c>
      <c r="D134" s="55" t="s">
        <v>517</v>
      </c>
      <c r="E134" s="55" t="s">
        <v>66</v>
      </c>
      <c r="F134" s="82" t="s">
        <v>598</v>
      </c>
      <c r="G134" s="56" t="s">
        <v>95</v>
      </c>
      <c r="H134" s="56" t="s">
        <v>605</v>
      </c>
      <c r="I134" s="55" t="s">
        <v>13</v>
      </c>
      <c r="J134" s="55" t="s">
        <v>105</v>
      </c>
      <c r="K134" s="63" t="s">
        <v>601</v>
      </c>
      <c r="L134" s="80" t="s">
        <v>126</v>
      </c>
      <c r="M134" s="81"/>
      <c r="N134" s="55"/>
      <c r="O134" s="55"/>
      <c r="P134" s="59"/>
      <c r="Q134" s="86"/>
      <c r="R134" s="86"/>
      <c r="S134" s="86"/>
      <c r="T134" s="60"/>
      <c r="U134" s="55"/>
      <c r="V134" s="59"/>
      <c r="W134" s="60"/>
      <c r="X134" s="55"/>
      <c r="Y134" s="55"/>
      <c r="Z134" s="55"/>
      <c r="AA134" s="55"/>
      <c r="AB134" s="55"/>
      <c r="AC134" s="55"/>
      <c r="AD134" s="55"/>
      <c r="AE134" s="55"/>
      <c r="AF134" s="55"/>
      <c r="AG134" s="55"/>
      <c r="AH134" s="55"/>
      <c r="AI134" s="55"/>
      <c r="AJ134" s="55"/>
      <c r="AK134" s="55"/>
      <c r="AL134" s="55"/>
      <c r="AM134" s="55"/>
      <c r="AN134" s="55"/>
      <c r="AO134" s="55"/>
      <c r="AP134" s="55"/>
      <c r="AQ134" s="55"/>
      <c r="AR134" s="55"/>
    </row>
    <row r="135" spans="1:44" s="56" customFormat="1" ht="129" customHeight="1" x14ac:dyDescent="0.25">
      <c r="A135" s="53" t="s">
        <v>599</v>
      </c>
      <c r="B135" s="54" t="s">
        <v>383</v>
      </c>
      <c r="C135" s="56" t="s">
        <v>92</v>
      </c>
      <c r="D135" s="55" t="s">
        <v>179</v>
      </c>
      <c r="E135" s="55" t="s">
        <v>66</v>
      </c>
      <c r="F135" s="82" t="s">
        <v>600</v>
      </c>
      <c r="G135" s="56" t="s">
        <v>95</v>
      </c>
      <c r="H135" s="56" t="s">
        <v>605</v>
      </c>
      <c r="I135" s="55" t="s">
        <v>13</v>
      </c>
      <c r="J135" s="55" t="s">
        <v>105</v>
      </c>
      <c r="K135" s="63" t="s">
        <v>626</v>
      </c>
      <c r="L135" s="80" t="s">
        <v>126</v>
      </c>
      <c r="M135" s="81"/>
      <c r="N135" s="55"/>
      <c r="O135" s="55"/>
      <c r="P135" s="59"/>
      <c r="Q135" s="86">
        <v>9360000</v>
      </c>
      <c r="R135" s="86"/>
      <c r="S135" s="86"/>
      <c r="T135" s="60"/>
      <c r="U135" s="55"/>
      <c r="V135" s="59"/>
      <c r="W135" s="60"/>
      <c r="X135" s="55"/>
      <c r="Y135" s="55"/>
      <c r="Z135" s="55"/>
      <c r="AA135" s="55"/>
      <c r="AB135" s="55"/>
      <c r="AC135" s="55"/>
      <c r="AD135" s="55"/>
      <c r="AE135" s="55"/>
      <c r="AF135" s="55"/>
      <c r="AG135" s="55"/>
      <c r="AH135" s="55"/>
      <c r="AI135" s="55"/>
      <c r="AJ135" s="55"/>
      <c r="AK135" s="55"/>
      <c r="AL135" s="55"/>
      <c r="AM135" s="55"/>
      <c r="AN135" s="55"/>
      <c r="AO135" s="55"/>
      <c r="AP135" s="55"/>
      <c r="AQ135" s="55"/>
      <c r="AR135" s="55"/>
    </row>
    <row r="136" spans="1:44" s="56" customFormat="1" ht="129" customHeight="1" x14ac:dyDescent="0.25">
      <c r="A136" s="95" t="s">
        <v>817</v>
      </c>
      <c r="B136" s="42" t="s">
        <v>383</v>
      </c>
      <c r="C136" s="38" t="s">
        <v>92</v>
      </c>
      <c r="D136" s="35" t="s">
        <v>179</v>
      </c>
      <c r="E136" s="35" t="s">
        <v>66</v>
      </c>
      <c r="F136" s="99" t="s">
        <v>818</v>
      </c>
      <c r="G136" s="38" t="s">
        <v>95</v>
      </c>
      <c r="H136" s="38" t="s">
        <v>605</v>
      </c>
      <c r="I136" s="35" t="s">
        <v>13</v>
      </c>
      <c r="J136" s="35" t="s">
        <v>105</v>
      </c>
      <c r="K136" s="97" t="s">
        <v>626</v>
      </c>
      <c r="L136" s="100" t="s">
        <v>383</v>
      </c>
      <c r="M136" s="101" t="s">
        <v>816</v>
      </c>
      <c r="N136" s="35"/>
      <c r="O136" s="35"/>
      <c r="P136" s="40"/>
      <c r="Q136" s="88"/>
      <c r="R136" s="88"/>
      <c r="S136" s="88"/>
      <c r="T136" s="39"/>
      <c r="U136" s="35"/>
      <c r="V136" s="40"/>
      <c r="W136" s="39"/>
      <c r="X136" s="35"/>
      <c r="Y136" s="35"/>
      <c r="Z136" s="35"/>
      <c r="AA136" s="35"/>
      <c r="AB136" s="35"/>
      <c r="AC136" s="35"/>
      <c r="AD136" s="35"/>
      <c r="AE136" s="35"/>
      <c r="AF136" s="35"/>
      <c r="AG136" s="35"/>
      <c r="AH136" s="35"/>
      <c r="AI136" s="35"/>
      <c r="AJ136" s="35"/>
      <c r="AK136" s="35"/>
      <c r="AL136" s="35"/>
      <c r="AM136" s="35"/>
      <c r="AN136" s="35"/>
      <c r="AO136" s="35"/>
      <c r="AP136" s="35"/>
      <c r="AQ136" s="35"/>
      <c r="AR136" s="35"/>
    </row>
    <row r="137" spans="1:44" s="56" customFormat="1" ht="246.6" customHeight="1" x14ac:dyDescent="0.25">
      <c r="A137" s="53" t="s">
        <v>633</v>
      </c>
      <c r="B137" s="54" t="s">
        <v>491</v>
      </c>
      <c r="C137" s="56" t="s">
        <v>92</v>
      </c>
      <c r="D137" s="55" t="s">
        <v>121</v>
      </c>
      <c r="E137" s="55" t="s">
        <v>632</v>
      </c>
      <c r="F137" s="82" t="s">
        <v>634</v>
      </c>
      <c r="G137" s="56" t="s">
        <v>95</v>
      </c>
      <c r="H137" s="56" t="s">
        <v>605</v>
      </c>
      <c r="I137" s="55" t="s">
        <v>13</v>
      </c>
      <c r="J137" s="55" t="s">
        <v>105</v>
      </c>
      <c r="K137" s="63" t="s">
        <v>626</v>
      </c>
      <c r="L137" s="80" t="s">
        <v>383</v>
      </c>
      <c r="M137" s="83" t="s">
        <v>635</v>
      </c>
      <c r="N137" s="55" t="s">
        <v>116</v>
      </c>
      <c r="O137" s="55"/>
      <c r="P137" s="59"/>
      <c r="Q137" s="86">
        <v>127000000</v>
      </c>
      <c r="R137" s="86"/>
      <c r="S137" s="86"/>
      <c r="T137" s="60"/>
      <c r="U137" s="55"/>
      <c r="V137" s="59"/>
      <c r="W137" s="60"/>
      <c r="X137" s="55"/>
      <c r="Y137" s="55"/>
      <c r="Z137" s="55"/>
      <c r="AA137" s="55"/>
      <c r="AB137" s="55"/>
      <c r="AC137" s="55"/>
      <c r="AD137" s="55"/>
      <c r="AE137" s="55"/>
      <c r="AF137" s="55"/>
      <c r="AG137" s="55"/>
      <c r="AH137" s="55"/>
      <c r="AI137" s="55"/>
      <c r="AJ137" s="55"/>
      <c r="AK137" s="55"/>
      <c r="AL137" s="55"/>
      <c r="AM137" s="55"/>
      <c r="AN137" s="55"/>
      <c r="AO137" s="55"/>
      <c r="AP137" s="55"/>
      <c r="AQ137" s="55"/>
      <c r="AR137" s="55"/>
    </row>
    <row r="138" spans="1:44" s="56" customFormat="1" ht="106.9" customHeight="1" x14ac:dyDescent="0.25">
      <c r="A138" s="53" t="s">
        <v>636</v>
      </c>
      <c r="B138" s="54" t="s">
        <v>491</v>
      </c>
      <c r="C138" s="56" t="s">
        <v>92</v>
      </c>
      <c r="D138" s="55" t="s">
        <v>179</v>
      </c>
      <c r="E138" s="55" t="s">
        <v>632</v>
      </c>
      <c r="F138" s="84" t="s">
        <v>637</v>
      </c>
      <c r="G138" s="56" t="s">
        <v>95</v>
      </c>
      <c r="H138" s="56" t="s">
        <v>605</v>
      </c>
      <c r="I138" s="55" t="s">
        <v>13</v>
      </c>
      <c r="J138" s="55" t="s">
        <v>105</v>
      </c>
      <c r="K138" s="63" t="s">
        <v>626</v>
      </c>
      <c r="L138" s="80" t="s">
        <v>491</v>
      </c>
      <c r="M138" s="83" t="s">
        <v>638</v>
      </c>
      <c r="N138" s="55" t="s">
        <v>116</v>
      </c>
      <c r="O138" s="55"/>
      <c r="P138" s="59"/>
      <c r="Q138" s="86"/>
      <c r="R138" s="86"/>
      <c r="S138" s="86"/>
      <c r="T138" s="60"/>
      <c r="U138" s="55"/>
      <c r="V138" s="59"/>
      <c r="W138" s="60"/>
      <c r="X138" s="55"/>
      <c r="Y138" s="55"/>
      <c r="Z138" s="55"/>
      <c r="AA138" s="55"/>
      <c r="AB138" s="55"/>
      <c r="AC138" s="55"/>
      <c r="AD138" s="55"/>
      <c r="AE138" s="55"/>
      <c r="AF138" s="55"/>
      <c r="AG138" s="55"/>
      <c r="AH138" s="55"/>
      <c r="AI138" s="55"/>
      <c r="AJ138" s="55"/>
      <c r="AK138" s="55"/>
      <c r="AL138" s="55"/>
      <c r="AM138" s="55"/>
      <c r="AN138" s="55"/>
      <c r="AO138" s="55"/>
      <c r="AP138" s="55"/>
      <c r="AQ138" s="55"/>
      <c r="AR138" s="55"/>
    </row>
    <row r="139" spans="1:44" s="56" customFormat="1" ht="330" x14ac:dyDescent="0.25">
      <c r="A139" s="53" t="s">
        <v>639</v>
      </c>
      <c r="B139" s="54" t="s">
        <v>491</v>
      </c>
      <c r="C139" s="56" t="s">
        <v>92</v>
      </c>
      <c r="D139" s="55" t="s">
        <v>121</v>
      </c>
      <c r="E139" s="55" t="s">
        <v>632</v>
      </c>
      <c r="F139" s="82" t="s">
        <v>640</v>
      </c>
      <c r="G139" s="56" t="s">
        <v>95</v>
      </c>
      <c r="H139" s="56" t="s">
        <v>605</v>
      </c>
      <c r="I139" s="55" t="s">
        <v>13</v>
      </c>
      <c r="J139" s="55" t="s">
        <v>105</v>
      </c>
      <c r="K139" s="63" t="s">
        <v>626</v>
      </c>
      <c r="L139" s="80" t="s">
        <v>383</v>
      </c>
      <c r="M139" s="83" t="s">
        <v>641</v>
      </c>
      <c r="N139" s="55"/>
      <c r="O139" s="55"/>
      <c r="P139" s="59"/>
      <c r="Q139" s="86"/>
      <c r="R139" s="86"/>
      <c r="S139" s="86"/>
      <c r="T139" s="60"/>
      <c r="U139" s="55"/>
      <c r="V139" s="59"/>
      <c r="W139" s="60"/>
      <c r="X139" s="55"/>
      <c r="Y139" s="55"/>
      <c r="Z139" s="55"/>
      <c r="AA139" s="55"/>
      <c r="AB139" s="55"/>
      <c r="AC139" s="55"/>
      <c r="AD139" s="55"/>
      <c r="AE139" s="55"/>
      <c r="AF139" s="55"/>
      <c r="AG139" s="55"/>
      <c r="AH139" s="55"/>
      <c r="AI139" s="55"/>
      <c r="AJ139" s="55"/>
      <c r="AK139" s="55"/>
      <c r="AL139" s="55"/>
      <c r="AM139" s="55"/>
      <c r="AN139" s="55"/>
      <c r="AO139" s="55"/>
      <c r="AP139" s="55"/>
      <c r="AQ139" s="55"/>
      <c r="AR139" s="55"/>
    </row>
    <row r="140" spans="1:44" s="56" customFormat="1" ht="180" x14ac:dyDescent="0.25">
      <c r="A140" s="53" t="s">
        <v>642</v>
      </c>
      <c r="B140" s="54" t="s">
        <v>491</v>
      </c>
      <c r="C140" s="56" t="s">
        <v>92</v>
      </c>
      <c r="D140" s="55" t="s">
        <v>154</v>
      </c>
      <c r="E140" s="55" t="s">
        <v>556</v>
      </c>
      <c r="F140" s="82" t="s">
        <v>643</v>
      </c>
      <c r="G140" s="56" t="s">
        <v>95</v>
      </c>
      <c r="H140" s="56" t="s">
        <v>605</v>
      </c>
      <c r="I140" s="55" t="s">
        <v>13</v>
      </c>
      <c r="J140" s="55" t="s">
        <v>105</v>
      </c>
      <c r="K140" s="63" t="s">
        <v>689</v>
      </c>
      <c r="L140" s="80" t="s">
        <v>383</v>
      </c>
      <c r="M140" s="83" t="s">
        <v>644</v>
      </c>
      <c r="N140" s="55" t="s">
        <v>116</v>
      </c>
      <c r="O140" s="55"/>
      <c r="P140" s="59"/>
      <c r="Q140" s="86"/>
      <c r="R140" s="86"/>
      <c r="S140" s="86"/>
      <c r="T140" s="60"/>
      <c r="U140" s="55"/>
      <c r="V140" s="59"/>
      <c r="W140" s="60"/>
      <c r="X140" s="55"/>
      <c r="Y140" s="55"/>
      <c r="Z140" s="55"/>
      <c r="AA140" s="55"/>
      <c r="AB140" s="55"/>
      <c r="AC140" s="55"/>
      <c r="AD140" s="55"/>
      <c r="AE140" s="55"/>
      <c r="AF140" s="55"/>
      <c r="AG140" s="55"/>
      <c r="AH140" s="55"/>
      <c r="AI140" s="55"/>
      <c r="AJ140" s="55"/>
      <c r="AK140" s="55"/>
      <c r="AL140" s="55"/>
      <c r="AM140" s="55"/>
      <c r="AN140" s="55"/>
      <c r="AO140" s="55"/>
      <c r="AP140" s="55"/>
      <c r="AQ140" s="55"/>
      <c r="AR140" s="55"/>
    </row>
    <row r="141" spans="1:44" s="56" customFormat="1" ht="195" x14ac:dyDescent="0.25">
      <c r="A141" s="53" t="s">
        <v>359</v>
      </c>
      <c r="B141" s="54" t="s">
        <v>383</v>
      </c>
      <c r="C141" s="55" t="s">
        <v>92</v>
      </c>
      <c r="D141" s="55" t="s">
        <v>422</v>
      </c>
      <c r="E141" s="55" t="s">
        <v>68</v>
      </c>
      <c r="F141" s="82" t="s">
        <v>360</v>
      </c>
      <c r="G141" s="55" t="s">
        <v>95</v>
      </c>
      <c r="H141" s="56" t="s">
        <v>605</v>
      </c>
      <c r="I141" s="55" t="s">
        <v>13</v>
      </c>
      <c r="J141" s="55" t="s">
        <v>105</v>
      </c>
      <c r="K141" s="55" t="s">
        <v>139</v>
      </c>
      <c r="L141" s="56" t="s">
        <v>126</v>
      </c>
      <c r="N141" s="55"/>
      <c r="O141" s="55"/>
      <c r="P141" s="59"/>
      <c r="Q141" s="86">
        <v>56850000</v>
      </c>
      <c r="R141" s="86"/>
      <c r="S141" s="86"/>
      <c r="T141" s="60"/>
      <c r="U141" s="61"/>
      <c r="V141" s="59"/>
      <c r="W141" s="60"/>
      <c r="X141" s="55"/>
      <c r="Y141" s="55"/>
      <c r="Z141" s="55"/>
      <c r="AA141" s="55"/>
      <c r="AB141" s="55"/>
      <c r="AC141" s="55"/>
      <c r="AD141" s="55"/>
      <c r="AE141" s="55"/>
      <c r="AF141" s="62"/>
      <c r="AG141" s="55"/>
      <c r="AH141" s="55"/>
      <c r="AI141" s="55"/>
      <c r="AJ141" s="55"/>
      <c r="AK141" s="55"/>
      <c r="AL141" s="55"/>
      <c r="AM141" s="55"/>
      <c r="AN141" s="55"/>
      <c r="AO141" s="55"/>
      <c r="AP141" s="55"/>
      <c r="AQ141" s="58" t="s">
        <v>423</v>
      </c>
      <c r="AR141" s="55"/>
    </row>
    <row r="142" spans="1:44" s="56" customFormat="1" ht="180" x14ac:dyDescent="0.25">
      <c r="A142" s="53" t="s">
        <v>363</v>
      </c>
      <c r="B142" s="54" t="s">
        <v>383</v>
      </c>
      <c r="C142" s="55" t="s">
        <v>91</v>
      </c>
      <c r="D142" s="55"/>
      <c r="E142" s="55" t="s">
        <v>68</v>
      </c>
      <c r="F142" s="82" t="s">
        <v>425</v>
      </c>
      <c r="G142" s="55" t="s">
        <v>96</v>
      </c>
      <c r="H142" s="55" t="s">
        <v>605</v>
      </c>
      <c r="I142" s="55" t="s">
        <v>13</v>
      </c>
      <c r="J142" s="55" t="s">
        <v>105</v>
      </c>
      <c r="K142" s="55" t="s">
        <v>140</v>
      </c>
      <c r="L142" s="58" t="s">
        <v>383</v>
      </c>
      <c r="M142" s="55" t="s">
        <v>426</v>
      </c>
      <c r="N142" s="55"/>
      <c r="O142" s="55"/>
      <c r="P142" s="59"/>
      <c r="Q142" s="86" t="s">
        <v>33</v>
      </c>
      <c r="R142" s="86"/>
      <c r="S142" s="86"/>
      <c r="T142" s="60" t="s">
        <v>203</v>
      </c>
      <c r="U142" s="61"/>
      <c r="V142" s="59"/>
      <c r="W142" s="60"/>
      <c r="X142" s="55"/>
      <c r="Y142" s="55"/>
      <c r="Z142" s="55"/>
      <c r="AA142" s="55"/>
      <c r="AB142" s="55"/>
      <c r="AC142" s="55"/>
      <c r="AD142" s="55"/>
      <c r="AE142" s="55"/>
      <c r="AF142" s="62"/>
      <c r="AG142" s="55"/>
      <c r="AH142" s="55"/>
      <c r="AI142" s="55"/>
      <c r="AJ142" s="55"/>
      <c r="AK142" s="55"/>
      <c r="AL142" s="55"/>
      <c r="AM142" s="55"/>
      <c r="AN142" s="55"/>
      <c r="AO142" s="55"/>
      <c r="AP142" s="55"/>
      <c r="AQ142" s="58"/>
      <c r="AR142" s="55"/>
    </row>
    <row r="143" spans="1:44" s="56" customFormat="1" ht="195" x14ac:dyDescent="0.25">
      <c r="A143" s="53" t="s">
        <v>709</v>
      </c>
      <c r="B143" s="54" t="s">
        <v>383</v>
      </c>
      <c r="C143" s="55" t="s">
        <v>89</v>
      </c>
      <c r="D143" s="55" t="s">
        <v>38</v>
      </c>
      <c r="E143" s="55" t="s">
        <v>68</v>
      </c>
      <c r="F143" s="85" t="s">
        <v>366</v>
      </c>
      <c r="G143" s="55" t="s">
        <v>367</v>
      </c>
      <c r="H143" s="56" t="s">
        <v>605</v>
      </c>
      <c r="I143" s="55" t="s">
        <v>185</v>
      </c>
      <c r="J143" s="55" t="s">
        <v>186</v>
      </c>
      <c r="K143" s="55" t="s">
        <v>140</v>
      </c>
      <c r="L143" s="58" t="s">
        <v>383</v>
      </c>
      <c r="M143" s="55" t="s">
        <v>429</v>
      </c>
      <c r="N143" s="55"/>
      <c r="O143" s="55"/>
      <c r="P143" s="59"/>
      <c r="Q143" s="86"/>
      <c r="R143" s="86"/>
      <c r="S143" s="86"/>
      <c r="T143" s="60"/>
      <c r="U143" s="61"/>
      <c r="V143" s="59"/>
      <c r="W143" s="60"/>
      <c r="X143" s="55"/>
      <c r="Y143" s="55"/>
      <c r="Z143" s="55"/>
      <c r="AA143" s="55"/>
      <c r="AB143" s="55"/>
      <c r="AC143" s="55"/>
      <c r="AD143" s="55"/>
      <c r="AE143" s="55"/>
      <c r="AF143" s="62"/>
      <c r="AG143" s="55"/>
      <c r="AH143" s="55"/>
      <c r="AI143" s="55"/>
      <c r="AJ143" s="55"/>
      <c r="AK143" s="55"/>
      <c r="AL143" s="55"/>
      <c r="AM143" s="55"/>
      <c r="AN143" s="55"/>
      <c r="AO143" s="55"/>
      <c r="AP143" s="55"/>
      <c r="AQ143" s="58"/>
      <c r="AR143" s="55"/>
    </row>
    <row r="144" spans="1:44" s="56" customFormat="1" ht="105" x14ac:dyDescent="0.25">
      <c r="A144" s="53" t="s">
        <v>193</v>
      </c>
      <c r="B144" s="54" t="s">
        <v>383</v>
      </c>
      <c r="C144" s="55" t="s">
        <v>91</v>
      </c>
      <c r="D144" s="55" t="s">
        <v>121</v>
      </c>
      <c r="E144" s="55" t="s">
        <v>68</v>
      </c>
      <c r="F144" s="82" t="s">
        <v>194</v>
      </c>
      <c r="G144" s="55" t="s">
        <v>195</v>
      </c>
      <c r="H144" s="56" t="s">
        <v>605</v>
      </c>
      <c r="I144" s="55" t="s">
        <v>185</v>
      </c>
      <c r="J144" s="55" t="s">
        <v>105</v>
      </c>
      <c r="K144" s="55" t="s">
        <v>140</v>
      </c>
      <c r="L144" s="58" t="s">
        <v>383</v>
      </c>
      <c r="M144" s="55" t="s">
        <v>199</v>
      </c>
      <c r="N144" s="55" t="s">
        <v>116</v>
      </c>
      <c r="O144" s="55"/>
      <c r="P144" s="59"/>
      <c r="Q144" s="86">
        <v>567000000</v>
      </c>
      <c r="R144" s="86"/>
      <c r="S144" s="86"/>
      <c r="T144" s="60"/>
      <c r="U144" s="61"/>
      <c r="V144" s="59"/>
      <c r="W144" s="60"/>
      <c r="X144" s="55" t="s">
        <v>196</v>
      </c>
      <c r="Y144" s="55"/>
      <c r="Z144" s="55"/>
      <c r="AA144" s="55"/>
      <c r="AB144" s="55"/>
      <c r="AC144" s="55" t="s">
        <v>197</v>
      </c>
      <c r="AD144" s="55"/>
      <c r="AE144" s="55"/>
      <c r="AF144" s="62" t="s">
        <v>198</v>
      </c>
      <c r="AG144" s="55"/>
      <c r="AH144" s="55"/>
      <c r="AI144" s="55"/>
      <c r="AJ144" s="55"/>
      <c r="AK144" s="55"/>
      <c r="AL144" s="55"/>
      <c r="AM144" s="55"/>
      <c r="AN144" s="55"/>
      <c r="AO144" s="55"/>
      <c r="AP144" s="55"/>
      <c r="AQ144" s="58" t="s">
        <v>192</v>
      </c>
      <c r="AR144" s="55"/>
    </row>
    <row r="145" spans="1:44" s="56" customFormat="1" ht="135" x14ac:dyDescent="0.25">
      <c r="A145" s="53" t="s">
        <v>364</v>
      </c>
      <c r="B145" s="54" t="s">
        <v>383</v>
      </c>
      <c r="C145" s="55" t="s">
        <v>92</v>
      </c>
      <c r="D145" s="55"/>
      <c r="E145" s="55" t="s">
        <v>68</v>
      </c>
      <c r="F145" s="85" t="s">
        <v>365</v>
      </c>
      <c r="G145" s="55" t="s">
        <v>94</v>
      </c>
      <c r="H145" s="56" t="s">
        <v>605</v>
      </c>
      <c r="I145" s="55" t="s">
        <v>13</v>
      </c>
      <c r="J145" s="55" t="s">
        <v>105</v>
      </c>
      <c r="K145" s="55" t="s">
        <v>140</v>
      </c>
      <c r="L145" s="58" t="s">
        <v>383</v>
      </c>
      <c r="M145" s="55" t="s">
        <v>428</v>
      </c>
      <c r="N145" s="55" t="s">
        <v>116</v>
      </c>
      <c r="O145" s="55"/>
      <c r="P145" s="59"/>
      <c r="Q145" s="86">
        <v>327000000</v>
      </c>
      <c r="R145" s="86">
        <v>1000000</v>
      </c>
      <c r="S145" s="86">
        <v>32000000</v>
      </c>
      <c r="T145" s="60"/>
      <c r="U145" s="61"/>
      <c r="V145" s="59"/>
      <c r="W145" s="60" t="s">
        <v>427</v>
      </c>
      <c r="X145" s="55"/>
      <c r="Y145" s="55"/>
      <c r="Z145" s="55"/>
      <c r="AA145" s="55"/>
      <c r="AB145" s="55"/>
      <c r="AC145" s="55"/>
      <c r="AD145" s="55"/>
      <c r="AE145" s="55"/>
      <c r="AF145" s="62"/>
      <c r="AG145" s="55"/>
      <c r="AH145" s="55"/>
      <c r="AI145" s="55"/>
      <c r="AJ145" s="55"/>
      <c r="AK145" s="55"/>
      <c r="AL145" s="55"/>
      <c r="AM145" s="55"/>
      <c r="AN145" s="55"/>
      <c r="AO145" s="55"/>
      <c r="AP145" s="55"/>
      <c r="AQ145" s="58"/>
      <c r="AR145" s="55"/>
    </row>
    <row r="146" spans="1:44" s="56" customFormat="1" ht="150" x14ac:dyDescent="0.25">
      <c r="A146" s="53" t="s">
        <v>361</v>
      </c>
      <c r="B146" s="54" t="s">
        <v>383</v>
      </c>
      <c r="C146" s="55" t="s">
        <v>12</v>
      </c>
      <c r="D146" s="56" t="s">
        <v>179</v>
      </c>
      <c r="E146" s="55" t="s">
        <v>68</v>
      </c>
      <c r="F146" s="82" t="s">
        <v>362</v>
      </c>
      <c r="G146" s="55" t="s">
        <v>95</v>
      </c>
      <c r="H146" s="55" t="s">
        <v>605</v>
      </c>
      <c r="I146" s="55" t="s">
        <v>13</v>
      </c>
      <c r="J146" s="55" t="s">
        <v>105</v>
      </c>
      <c r="K146" s="55" t="s">
        <v>138</v>
      </c>
      <c r="L146" s="58" t="s">
        <v>383</v>
      </c>
      <c r="M146" s="55" t="s">
        <v>424</v>
      </c>
      <c r="N146" s="55"/>
      <c r="O146" s="55"/>
      <c r="P146" s="59"/>
      <c r="Q146" s="86">
        <v>1350000000</v>
      </c>
      <c r="R146" s="86"/>
      <c r="S146" s="86"/>
      <c r="T146" s="60"/>
      <c r="U146" s="61"/>
      <c r="V146" s="59"/>
      <c r="W146" s="60"/>
      <c r="X146" s="60"/>
      <c r="Y146" s="55"/>
      <c r="Z146" s="55"/>
      <c r="AA146" s="55"/>
      <c r="AB146" s="55"/>
      <c r="AC146" s="55"/>
      <c r="AD146" s="55"/>
      <c r="AE146" s="55"/>
      <c r="AF146" s="62"/>
      <c r="AG146" s="55"/>
      <c r="AH146" s="55"/>
      <c r="AI146" s="55"/>
      <c r="AJ146" s="55"/>
      <c r="AK146" s="55"/>
      <c r="AL146" s="55"/>
      <c r="AM146" s="55"/>
      <c r="AN146" s="55"/>
      <c r="AO146" s="55"/>
      <c r="AP146" s="55"/>
      <c r="AQ146" s="58"/>
      <c r="AR146" s="55"/>
    </row>
    <row r="147" spans="1:44" s="56" customFormat="1" ht="210" x14ac:dyDescent="0.25">
      <c r="A147" s="53" t="s">
        <v>618</v>
      </c>
      <c r="B147" s="54" t="s">
        <v>383</v>
      </c>
      <c r="C147" s="56" t="s">
        <v>91</v>
      </c>
      <c r="D147" s="55" t="s">
        <v>36</v>
      </c>
      <c r="E147" s="55" t="s">
        <v>68</v>
      </c>
      <c r="F147" s="82" t="s">
        <v>621</v>
      </c>
      <c r="G147" s="55" t="s">
        <v>95</v>
      </c>
      <c r="H147" s="55" t="s">
        <v>605</v>
      </c>
      <c r="I147" s="55" t="s">
        <v>13</v>
      </c>
      <c r="J147" s="55" t="s">
        <v>186</v>
      </c>
      <c r="K147" s="63" t="s">
        <v>620</v>
      </c>
      <c r="L147" s="54" t="s">
        <v>383</v>
      </c>
      <c r="M147" s="55" t="s">
        <v>622</v>
      </c>
      <c r="N147" s="55" t="s">
        <v>116</v>
      </c>
      <c r="O147" s="55"/>
      <c r="P147" s="59"/>
      <c r="Q147" s="86">
        <v>9200000</v>
      </c>
      <c r="R147" s="86"/>
      <c r="S147" s="86"/>
      <c r="T147" s="60"/>
      <c r="U147" s="61"/>
      <c r="V147" s="59"/>
      <c r="W147" s="60"/>
      <c r="X147" s="60" t="s">
        <v>619</v>
      </c>
      <c r="Y147" s="55"/>
      <c r="Z147" s="55"/>
      <c r="AA147" s="55"/>
      <c r="AB147" s="55"/>
      <c r="AC147" s="55"/>
      <c r="AD147" s="55"/>
      <c r="AE147" s="55"/>
      <c r="AF147" s="55"/>
      <c r="AG147" s="55"/>
      <c r="AH147" s="55"/>
      <c r="AI147" s="55"/>
      <c r="AJ147" s="55"/>
      <c r="AK147" s="55"/>
      <c r="AL147" s="55"/>
      <c r="AM147" s="55"/>
      <c r="AN147" s="55"/>
      <c r="AO147" s="55"/>
      <c r="AP147" s="55"/>
      <c r="AQ147" s="55"/>
      <c r="AR147" s="55"/>
    </row>
    <row r="148" spans="1:44" s="56" customFormat="1" ht="135" x14ac:dyDescent="0.25">
      <c r="A148" s="53" t="s">
        <v>27</v>
      </c>
      <c r="B148" s="54" t="s">
        <v>383</v>
      </c>
      <c r="C148" s="56" t="s">
        <v>92</v>
      </c>
      <c r="D148" s="55" t="s">
        <v>79</v>
      </c>
      <c r="E148" s="55" t="s">
        <v>70</v>
      </c>
      <c r="F148" s="82" t="s">
        <v>28</v>
      </c>
      <c r="G148" s="55" t="s">
        <v>95</v>
      </c>
      <c r="H148" s="55" t="s">
        <v>605</v>
      </c>
      <c r="I148" s="55" t="s">
        <v>13</v>
      </c>
      <c r="J148" s="55" t="s">
        <v>106</v>
      </c>
      <c r="K148" s="56" t="s">
        <v>111</v>
      </c>
      <c r="L148" s="56" t="s">
        <v>126</v>
      </c>
      <c r="M148" s="55" t="s">
        <v>394</v>
      </c>
      <c r="N148" s="55"/>
      <c r="O148" s="55"/>
      <c r="P148" s="59"/>
      <c r="Q148" s="87"/>
      <c r="R148" s="86"/>
      <c r="S148" s="86"/>
      <c r="T148" s="60" t="s">
        <v>202</v>
      </c>
      <c r="U148" s="61" t="s">
        <v>395</v>
      </c>
      <c r="V148" s="59" t="s">
        <v>287</v>
      </c>
      <c r="W148" s="60"/>
      <c r="X148" s="55" t="s">
        <v>33</v>
      </c>
      <c r="Y148" s="55" t="s">
        <v>33</v>
      </c>
      <c r="Z148" s="55" t="s">
        <v>33</v>
      </c>
      <c r="AA148" s="55" t="s">
        <v>33</v>
      </c>
      <c r="AB148" s="55" t="s">
        <v>33</v>
      </c>
      <c r="AC148" s="55" t="s">
        <v>33</v>
      </c>
      <c r="AD148" s="55" t="s">
        <v>33</v>
      </c>
      <c r="AE148" s="55" t="s">
        <v>33</v>
      </c>
      <c r="AF148" s="55" t="s">
        <v>33</v>
      </c>
      <c r="AG148" s="55" t="s">
        <v>33</v>
      </c>
      <c r="AH148" s="55" t="s">
        <v>33</v>
      </c>
      <c r="AI148" s="55" t="s">
        <v>33</v>
      </c>
      <c r="AJ148" s="55" t="s">
        <v>33</v>
      </c>
      <c r="AK148" s="55" t="s">
        <v>33</v>
      </c>
      <c r="AL148" s="55" t="s">
        <v>33</v>
      </c>
      <c r="AM148" s="55" t="s">
        <v>33</v>
      </c>
      <c r="AN148" s="55" t="s">
        <v>33</v>
      </c>
      <c r="AO148" s="55" t="s">
        <v>33</v>
      </c>
      <c r="AP148" s="55" t="s">
        <v>33</v>
      </c>
      <c r="AQ148" s="55" t="s">
        <v>33</v>
      </c>
      <c r="AR148" s="55" t="s">
        <v>33</v>
      </c>
    </row>
    <row r="149" spans="1:44" ht="315" x14ac:dyDescent="0.25">
      <c r="A149" s="35" t="s">
        <v>748</v>
      </c>
      <c r="B149" s="42" t="s">
        <v>383</v>
      </c>
      <c r="C149" s="35" t="s">
        <v>92</v>
      </c>
      <c r="D149" s="35" t="s">
        <v>179</v>
      </c>
      <c r="E149" s="35" t="s">
        <v>69</v>
      </c>
      <c r="F149" s="93" t="s">
        <v>749</v>
      </c>
      <c r="G149" s="35" t="s">
        <v>95</v>
      </c>
      <c r="H149" s="35" t="s">
        <v>605</v>
      </c>
      <c r="I149" s="35" t="s">
        <v>13</v>
      </c>
      <c r="J149" s="35" t="s">
        <v>106</v>
      </c>
      <c r="K149" s="36" t="s">
        <v>111</v>
      </c>
      <c r="L149" s="94" t="s">
        <v>383</v>
      </c>
      <c r="M149" s="43"/>
      <c r="N149" s="35" t="s">
        <v>116</v>
      </c>
      <c r="P149" s="40"/>
      <c r="T149" s="39"/>
      <c r="V149" s="40"/>
      <c r="W149" s="39"/>
      <c r="AR149" s="35" t="s">
        <v>33</v>
      </c>
    </row>
    <row r="150" spans="1:44" ht="90" x14ac:dyDescent="0.25">
      <c r="A150" s="35" t="s">
        <v>746</v>
      </c>
      <c r="B150" s="42" t="s">
        <v>383</v>
      </c>
      <c r="C150" s="35" t="s">
        <v>12</v>
      </c>
      <c r="D150" s="35" t="s">
        <v>179</v>
      </c>
      <c r="E150" s="35" t="s">
        <v>69</v>
      </c>
      <c r="F150" s="37" t="s">
        <v>747</v>
      </c>
      <c r="G150" s="35" t="s">
        <v>247</v>
      </c>
      <c r="H150" s="35" t="s">
        <v>605</v>
      </c>
      <c r="I150" s="35" t="s">
        <v>13</v>
      </c>
      <c r="J150" s="35" t="s">
        <v>106</v>
      </c>
      <c r="K150" s="36" t="s">
        <v>111</v>
      </c>
      <c r="L150" s="92" t="s">
        <v>383</v>
      </c>
      <c r="M150" s="35" t="s">
        <v>745</v>
      </c>
      <c r="P150" s="40"/>
      <c r="Q150" s="88">
        <v>672500000000</v>
      </c>
      <c r="T150" s="39"/>
      <c r="U150" s="36"/>
      <c r="V150" s="40" t="s">
        <v>287</v>
      </c>
      <c r="W150" s="39"/>
      <c r="AF150" s="49"/>
      <c r="AQ150" s="41"/>
    </row>
    <row r="151" spans="1:44" x14ac:dyDescent="0.25">
      <c r="B151" s="38"/>
      <c r="F151" s="30"/>
      <c r="L151" s="43"/>
      <c r="M151" s="43"/>
      <c r="P151" s="40"/>
      <c r="T151" s="39"/>
      <c r="V151" s="40"/>
      <c r="W151" s="39"/>
    </row>
    <row r="152" spans="1:44" ht="30" x14ac:dyDescent="0.25">
      <c r="A152" s="50" t="s">
        <v>35</v>
      </c>
      <c r="B152" s="50"/>
      <c r="C152" s="45"/>
      <c r="D152" s="50"/>
      <c r="E152" s="45"/>
      <c r="F152" s="44"/>
      <c r="G152" s="45"/>
      <c r="H152" s="45"/>
      <c r="I152" s="45"/>
      <c r="J152" s="45"/>
      <c r="K152" s="51"/>
      <c r="L152" s="45"/>
      <c r="M152" s="45"/>
      <c r="N152" s="45"/>
      <c r="O152" s="45"/>
      <c r="P152" s="52"/>
      <c r="Q152" s="91"/>
      <c r="R152" s="91"/>
      <c r="S152" s="91"/>
      <c r="T152" s="45"/>
      <c r="U152" s="45"/>
      <c r="V152" s="52"/>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203" spans="1:11" x14ac:dyDescent="0.25">
      <c r="A203" s="35" t="s">
        <v>152</v>
      </c>
      <c r="K203" s="35"/>
    </row>
  </sheetData>
  <sheetProtection sort="0" autoFilter="0"/>
  <conditionalFormatting sqref="Y77:AM77 Y29:AM32 Y145:AM146 Y68:AM75 Y38:AM49 Y16:AM25 Y54:AM64 Y124:AM139 Y148:AM148 Y150:AM150 Y3:AM13 Y79:AM121">
    <cfRule type="expression" dxfId="137" priority="225">
      <formula xml:space="preserve"> $G3 = "Grant/subsidies"</formula>
    </cfRule>
  </conditionalFormatting>
  <conditionalFormatting sqref="AC77:AP77 AC29:AP32 AC145:AP146 AC68:AP75 AC38:AP49 AC16:AP25 AC54:AP64 AC124:AP139 AC148:AP148 AC150:AP150 AC3:AP13 AC79:AP121">
    <cfRule type="expression" dxfId="136" priority="223">
      <formula xml:space="preserve"> $G3 = "Risk sharing facility"</formula>
    </cfRule>
    <cfRule type="expression" dxfId="135" priority="224">
      <formula xml:space="preserve"> $G3 = "Equity finance"</formula>
    </cfRule>
  </conditionalFormatting>
  <conditionalFormatting sqref="AH152:AM152 Y77:AB77 Y29:AB32 Y145:AB146 Y68:AB75 Y38:AB49 Y51:AB51 AH35:AM50 AH52:AM52 Y16:AB25 AH16:AM33 Y53:AB64 AH54:AM75 Y124:AB139 Y148:AB148 AH124:AM148 AH150:AM150 Y150:AB150 Y3:AB13 AH3:AM13 Y79:AB121 AH77:AM121">
    <cfRule type="expression" dxfId="134" priority="222">
      <formula xml:space="preserve"> $G3 = "Debt financing"</formula>
    </cfRule>
  </conditionalFormatting>
  <conditionalFormatting sqref="AN152:AP152 Y77:AG77 Y29:AG32 Y145:AG146 Y68:AG75 Y38:AG49 Y51:AG51 AN35:AP50 AN52:AP52 Y16:AG25 AN16:AP33 Y53:AG64 AN54:AP75 Y124:AG139 Y148:AG148 AN124:AP148 AN150:AP150 Y150:AG150 Y3:AG13 AN3:AP13 Y79:AG121 AN77:AP121">
    <cfRule type="expression" dxfId="133" priority="221">
      <formula xml:space="preserve"> $G3 = "Guarantees"</formula>
    </cfRule>
  </conditionalFormatting>
  <conditionalFormatting sqref="Y65:AM67">
    <cfRule type="expression" dxfId="132" priority="220">
      <formula xml:space="preserve"> $G65 = "Grant/subsidies"</formula>
    </cfRule>
  </conditionalFormatting>
  <conditionalFormatting sqref="AC65:AP67">
    <cfRule type="expression" dxfId="131" priority="218">
      <formula xml:space="preserve"> $G65 = "Risk sharing facility"</formula>
    </cfRule>
    <cfRule type="expression" dxfId="130" priority="219">
      <formula xml:space="preserve"> $G65 = "Equity finance"</formula>
    </cfRule>
  </conditionalFormatting>
  <conditionalFormatting sqref="Y65:AB67">
    <cfRule type="expression" dxfId="129" priority="217">
      <formula xml:space="preserve"> $G65 = "Debt financing"</formula>
    </cfRule>
  </conditionalFormatting>
  <conditionalFormatting sqref="Y65:AG67">
    <cfRule type="expression" dxfId="128" priority="216">
      <formula xml:space="preserve"> $G65 = "Guarantees"</formula>
    </cfRule>
  </conditionalFormatting>
  <conditionalFormatting sqref="Y141:AM144">
    <cfRule type="expression" dxfId="127" priority="160">
      <formula xml:space="preserve"> $G141 = "Grant/subsidies"</formula>
    </cfRule>
  </conditionalFormatting>
  <conditionalFormatting sqref="AC141:AP144">
    <cfRule type="expression" dxfId="126" priority="158">
      <formula xml:space="preserve"> $G141 = "Risk sharing facility"</formula>
    </cfRule>
    <cfRule type="expression" dxfId="125" priority="159">
      <formula xml:space="preserve"> $G141 = "Equity finance"</formula>
    </cfRule>
  </conditionalFormatting>
  <conditionalFormatting sqref="Y141:AB144">
    <cfRule type="expression" dxfId="124" priority="157">
      <formula xml:space="preserve"> $G141 = "Debt financing"</formula>
    </cfRule>
  </conditionalFormatting>
  <conditionalFormatting sqref="Y141:AG144">
    <cfRule type="expression" dxfId="123" priority="156">
      <formula xml:space="preserve"> $G141 = "Guarantees"</formula>
    </cfRule>
  </conditionalFormatting>
  <conditionalFormatting sqref="Y26:AM28">
    <cfRule type="expression" dxfId="122" priority="140">
      <formula xml:space="preserve"> $G26 = "Grant/subsidies"</formula>
    </cfRule>
  </conditionalFormatting>
  <conditionalFormatting sqref="AC26:AP28">
    <cfRule type="expression" dxfId="121" priority="138">
      <formula xml:space="preserve"> $G26 = "Risk sharing facility"</formula>
    </cfRule>
    <cfRule type="expression" dxfId="120" priority="139">
      <formula xml:space="preserve"> $G26 = "Equity finance"</formula>
    </cfRule>
  </conditionalFormatting>
  <conditionalFormatting sqref="Y26:AB28">
    <cfRule type="expression" dxfId="119" priority="137">
      <formula xml:space="preserve"> $G26 = "Debt financing"</formula>
    </cfRule>
  </conditionalFormatting>
  <conditionalFormatting sqref="Y26:AG28">
    <cfRule type="expression" dxfId="118" priority="136">
      <formula xml:space="preserve"> $G26 = "Guarantees"</formula>
    </cfRule>
  </conditionalFormatting>
  <conditionalFormatting sqref="Y152:AM152">
    <cfRule type="expression" dxfId="117" priority="130">
      <formula xml:space="preserve"> $G152 = "Grant/subsidies"</formula>
    </cfRule>
  </conditionalFormatting>
  <conditionalFormatting sqref="AC152:AP152">
    <cfRule type="expression" dxfId="116" priority="128">
      <formula xml:space="preserve"> $G152 = "Risk sharing facility"</formula>
    </cfRule>
    <cfRule type="expression" dxfId="115" priority="129">
      <formula xml:space="preserve"> $G152 = "Equity finance"</formula>
    </cfRule>
  </conditionalFormatting>
  <conditionalFormatting sqref="Y152:AB152">
    <cfRule type="expression" dxfId="114" priority="127">
      <formula xml:space="preserve"> $G152 = "Debt financing"</formula>
    </cfRule>
  </conditionalFormatting>
  <conditionalFormatting sqref="Y152:AG152">
    <cfRule type="expression" dxfId="113" priority="126">
      <formula xml:space="preserve"> $G152 = "Guarantees"</formula>
    </cfRule>
  </conditionalFormatting>
  <conditionalFormatting sqref="Y33:AM33">
    <cfRule type="expression" dxfId="112" priority="125">
      <formula xml:space="preserve"> $G33 = "Grant/subsidies"</formula>
    </cfRule>
  </conditionalFormatting>
  <conditionalFormatting sqref="AC33:AP33">
    <cfRule type="expression" dxfId="111" priority="123">
      <formula xml:space="preserve"> $G33 = "Risk sharing facility"</formula>
    </cfRule>
    <cfRule type="expression" dxfId="110" priority="124">
      <formula xml:space="preserve"> $G33 = "Equity finance"</formula>
    </cfRule>
  </conditionalFormatting>
  <conditionalFormatting sqref="Y33:AB33">
    <cfRule type="expression" dxfId="109" priority="122">
      <formula xml:space="preserve"> $G33 = "Debt financing"</formula>
    </cfRule>
  </conditionalFormatting>
  <conditionalFormatting sqref="Y33:AG33">
    <cfRule type="expression" dxfId="108" priority="121">
      <formula xml:space="preserve"> $G33 = "Guarantees"</formula>
    </cfRule>
  </conditionalFormatting>
  <conditionalFormatting sqref="AH34:AM34">
    <cfRule type="expression" dxfId="107" priority="120">
      <formula xml:space="preserve"> $G34 = "Debt financing"</formula>
    </cfRule>
  </conditionalFormatting>
  <conditionalFormatting sqref="AN34:AP34">
    <cfRule type="expression" dxfId="106" priority="119">
      <formula xml:space="preserve"> $G34 = "Guarantees"</formula>
    </cfRule>
  </conditionalFormatting>
  <conditionalFormatting sqref="Y34:AM34">
    <cfRule type="expression" dxfId="105" priority="118">
      <formula xml:space="preserve"> $G34 = "Grant/subsidies"</formula>
    </cfRule>
  </conditionalFormatting>
  <conditionalFormatting sqref="AC34:AP34">
    <cfRule type="expression" dxfId="104" priority="116">
      <formula xml:space="preserve"> $G34 = "Risk sharing facility"</formula>
    </cfRule>
    <cfRule type="expression" dxfId="103" priority="117">
      <formula xml:space="preserve"> $G34 = "Equity finance"</formula>
    </cfRule>
  </conditionalFormatting>
  <conditionalFormatting sqref="Y34:AB34">
    <cfRule type="expression" dxfId="102" priority="115">
      <formula xml:space="preserve"> $G34 = "Debt financing"</formula>
    </cfRule>
  </conditionalFormatting>
  <conditionalFormatting sqref="Y34:AG34">
    <cfRule type="expression" dxfId="101" priority="114">
      <formula xml:space="preserve"> $G34 = "Guarantees"</formula>
    </cfRule>
  </conditionalFormatting>
  <conditionalFormatting sqref="Y35:AM36">
    <cfRule type="expression" dxfId="100" priority="113">
      <formula xml:space="preserve"> $G35 = "Grant/subsidies"</formula>
    </cfRule>
  </conditionalFormatting>
  <conditionalFormatting sqref="AC35:AP36">
    <cfRule type="expression" dxfId="99" priority="111">
      <formula xml:space="preserve"> $G35 = "Risk sharing facility"</formula>
    </cfRule>
    <cfRule type="expression" dxfId="98" priority="112">
      <formula xml:space="preserve"> $G35 = "Equity finance"</formula>
    </cfRule>
  </conditionalFormatting>
  <conditionalFormatting sqref="Y35:AB36">
    <cfRule type="expression" dxfId="97" priority="110">
      <formula xml:space="preserve"> $G35 = "Debt financing"</formula>
    </cfRule>
  </conditionalFormatting>
  <conditionalFormatting sqref="Y35:AG36">
    <cfRule type="expression" dxfId="96" priority="109">
      <formula xml:space="preserve"> $G35 = "Guarantees"</formula>
    </cfRule>
  </conditionalFormatting>
  <conditionalFormatting sqref="Y37:AM37">
    <cfRule type="expression" dxfId="95" priority="108">
      <formula xml:space="preserve"> $G37 = "Grant/subsidies"</formula>
    </cfRule>
  </conditionalFormatting>
  <conditionalFormatting sqref="AC37:AP37">
    <cfRule type="expression" dxfId="94" priority="106">
      <formula xml:space="preserve"> $G37 = "Risk sharing facility"</formula>
    </cfRule>
    <cfRule type="expression" dxfId="93" priority="107">
      <formula xml:space="preserve"> $G37 = "Equity finance"</formula>
    </cfRule>
  </conditionalFormatting>
  <conditionalFormatting sqref="Y37:AB37">
    <cfRule type="expression" dxfId="92" priority="105">
      <formula xml:space="preserve"> $G37 = "Debt financing"</formula>
    </cfRule>
  </conditionalFormatting>
  <conditionalFormatting sqref="Y37:AG37">
    <cfRule type="expression" dxfId="91" priority="104">
      <formula xml:space="preserve"> $G37 = "Guarantees"</formula>
    </cfRule>
  </conditionalFormatting>
  <conditionalFormatting sqref="Y78:AM78">
    <cfRule type="expression" dxfId="90" priority="103">
      <formula xml:space="preserve"> $G78 = "Grant/subsidies"</formula>
    </cfRule>
  </conditionalFormatting>
  <conditionalFormatting sqref="AC78:AP78">
    <cfRule type="expression" dxfId="89" priority="101">
      <formula xml:space="preserve"> $G78 = "Risk sharing facility"</formula>
    </cfRule>
    <cfRule type="expression" dxfId="88" priority="102">
      <formula xml:space="preserve"> $G78 = "Equity finance"</formula>
    </cfRule>
  </conditionalFormatting>
  <conditionalFormatting sqref="Y78:AB78">
    <cfRule type="expression" dxfId="87" priority="100">
      <formula xml:space="preserve"> $G78 = "Debt financing"</formula>
    </cfRule>
  </conditionalFormatting>
  <conditionalFormatting sqref="Y78:AG78">
    <cfRule type="expression" dxfId="86" priority="99">
      <formula xml:space="preserve"> $G78 = "Guarantees"</formula>
    </cfRule>
  </conditionalFormatting>
  <conditionalFormatting sqref="AH76:AM76">
    <cfRule type="expression" dxfId="85" priority="86">
      <formula xml:space="preserve"> $G76 = "Debt financing"</formula>
    </cfRule>
  </conditionalFormatting>
  <conditionalFormatting sqref="AN76:AP76">
    <cfRule type="expression" dxfId="84" priority="85">
      <formula xml:space="preserve"> $G76 = "Guarantees"</formula>
    </cfRule>
  </conditionalFormatting>
  <conditionalFormatting sqref="Y76:AM76">
    <cfRule type="expression" dxfId="83" priority="84">
      <formula xml:space="preserve"> $G76 = "Grant/subsidies"</formula>
    </cfRule>
  </conditionalFormatting>
  <conditionalFormatting sqref="AC76:AP76">
    <cfRule type="expression" dxfId="82" priority="82">
      <formula xml:space="preserve"> $G76 = "Risk sharing facility"</formula>
    </cfRule>
    <cfRule type="expression" dxfId="81" priority="83">
      <formula xml:space="preserve"> $G76 = "Equity finance"</formula>
    </cfRule>
  </conditionalFormatting>
  <conditionalFormatting sqref="Y76:AB76">
    <cfRule type="expression" dxfId="80" priority="81">
      <formula xml:space="preserve"> $G76 = "Debt financing"</formula>
    </cfRule>
  </conditionalFormatting>
  <conditionalFormatting sqref="Y76:AG76">
    <cfRule type="expression" dxfId="79" priority="80">
      <formula xml:space="preserve"> $G76 = "Guarantees"</formula>
    </cfRule>
  </conditionalFormatting>
  <conditionalFormatting sqref="Y51:AM51">
    <cfRule type="expression" dxfId="78" priority="47">
      <formula xml:space="preserve"> $G51 = "Grant/subsidies"</formula>
    </cfRule>
  </conditionalFormatting>
  <conditionalFormatting sqref="AC51:AP51">
    <cfRule type="expression" dxfId="77" priority="45">
      <formula xml:space="preserve"> $G51 = "Risk sharing facility"</formula>
    </cfRule>
    <cfRule type="expression" dxfId="76" priority="46">
      <formula xml:space="preserve"> $G51 = "Equity finance"</formula>
    </cfRule>
  </conditionalFormatting>
  <conditionalFormatting sqref="AH51:AM51">
    <cfRule type="expression" dxfId="75" priority="44">
      <formula xml:space="preserve"> $G51 = "Debt financing"</formula>
    </cfRule>
  </conditionalFormatting>
  <conditionalFormatting sqref="AN51:AP51">
    <cfRule type="expression" dxfId="74" priority="43">
      <formula xml:space="preserve"> $G51 = "Guarantees"</formula>
    </cfRule>
  </conditionalFormatting>
  <conditionalFormatting sqref="Y50:AM50">
    <cfRule type="expression" dxfId="73" priority="42">
      <formula xml:space="preserve"> $G50 = "Grant/subsidies"</formula>
    </cfRule>
  </conditionalFormatting>
  <conditionalFormatting sqref="AC50:AP50">
    <cfRule type="expression" dxfId="72" priority="40">
      <formula xml:space="preserve"> $G50 = "Risk sharing facility"</formula>
    </cfRule>
    <cfRule type="expression" dxfId="71" priority="41">
      <formula xml:space="preserve"> $G50 = "Equity finance"</formula>
    </cfRule>
  </conditionalFormatting>
  <conditionalFormatting sqref="Y50:AB50">
    <cfRule type="expression" dxfId="70" priority="39">
      <formula xml:space="preserve"> $G50 = "Debt financing"</formula>
    </cfRule>
  </conditionalFormatting>
  <conditionalFormatting sqref="Y50:AG50">
    <cfRule type="expression" dxfId="69" priority="38">
      <formula xml:space="preserve"> $G50 = "Guarantees"</formula>
    </cfRule>
  </conditionalFormatting>
  <conditionalFormatting sqref="Y147:AM147">
    <cfRule type="expression" dxfId="68" priority="32">
      <formula xml:space="preserve"> $G147 = "Grant/subsidies"</formula>
    </cfRule>
  </conditionalFormatting>
  <conditionalFormatting sqref="AC147:AP147">
    <cfRule type="expression" dxfId="67" priority="30">
      <formula xml:space="preserve"> $G147 = "Risk sharing facility"</formula>
    </cfRule>
    <cfRule type="expression" dxfId="66" priority="31">
      <formula xml:space="preserve"> $G147 = "Equity finance"</formula>
    </cfRule>
  </conditionalFormatting>
  <conditionalFormatting sqref="Y147:AB147">
    <cfRule type="expression" dxfId="65" priority="29">
      <formula xml:space="preserve"> $G147 = "Debt financing"</formula>
    </cfRule>
  </conditionalFormatting>
  <conditionalFormatting sqref="Y147:AG147">
    <cfRule type="expression" dxfId="64" priority="28">
      <formula xml:space="preserve"> $G147 = "Guarantees"</formula>
    </cfRule>
  </conditionalFormatting>
  <conditionalFormatting sqref="Y53:AM53">
    <cfRule type="expression" dxfId="63" priority="27">
      <formula xml:space="preserve"> $G53 = "Grant/subsidies"</formula>
    </cfRule>
  </conditionalFormatting>
  <conditionalFormatting sqref="AC53:AP53">
    <cfRule type="expression" dxfId="62" priority="25">
      <formula xml:space="preserve"> $G53 = "Risk sharing facility"</formula>
    </cfRule>
    <cfRule type="expression" dxfId="61" priority="26">
      <formula xml:space="preserve"> $G53 = "Equity finance"</formula>
    </cfRule>
  </conditionalFormatting>
  <conditionalFormatting sqref="AH53:AM53">
    <cfRule type="expression" dxfId="60" priority="24">
      <formula xml:space="preserve"> $G53 = "Debt financing"</formula>
    </cfRule>
  </conditionalFormatting>
  <conditionalFormatting sqref="AN53:AP53">
    <cfRule type="expression" dxfId="59" priority="23">
      <formula xml:space="preserve"> $G53 = "Guarantees"</formula>
    </cfRule>
  </conditionalFormatting>
  <conditionalFormatting sqref="Y140:AM140">
    <cfRule type="expression" dxfId="58" priority="22">
      <formula xml:space="preserve"> $G140 = "Grant/subsidies"</formula>
    </cfRule>
  </conditionalFormatting>
  <conditionalFormatting sqref="AC140:AP140">
    <cfRule type="expression" dxfId="57" priority="20">
      <formula xml:space="preserve"> $G140 = "Risk sharing facility"</formula>
    </cfRule>
    <cfRule type="expression" dxfId="56" priority="21">
      <formula xml:space="preserve"> $G140 = "Equity finance"</formula>
    </cfRule>
  </conditionalFormatting>
  <conditionalFormatting sqref="Y140:AB140">
    <cfRule type="expression" dxfId="55" priority="19">
      <formula xml:space="preserve"> $G140 = "Debt financing"</formula>
    </cfRule>
  </conditionalFormatting>
  <conditionalFormatting sqref="Y140:AG140">
    <cfRule type="expression" dxfId="54" priority="18">
      <formula xml:space="preserve"> $G140 = "Guarantees"</formula>
    </cfRule>
  </conditionalFormatting>
  <conditionalFormatting sqref="Y52:AM52">
    <cfRule type="expression" dxfId="53" priority="5">
      <formula xml:space="preserve"> $G52 = "Grant/subsidies"</formula>
    </cfRule>
  </conditionalFormatting>
  <conditionalFormatting sqref="AC52:AP52">
    <cfRule type="expression" dxfId="52" priority="3">
      <formula xml:space="preserve"> $G52 = "Risk sharing facility"</formula>
    </cfRule>
    <cfRule type="expression" dxfId="51" priority="4">
      <formula xml:space="preserve"> $G52 = "Equity finance"</formula>
    </cfRule>
  </conditionalFormatting>
  <conditionalFormatting sqref="Y52:AB52">
    <cfRule type="expression" dxfId="50" priority="2">
      <formula xml:space="preserve"> $G52 = "Debt financing"</formula>
    </cfRule>
  </conditionalFormatting>
  <conditionalFormatting sqref="Y52:AG52">
    <cfRule type="expression" dxfId="49" priority="1">
      <formula xml:space="preserve"> $G52 = "Guarantees"</formula>
    </cfRule>
  </conditionalFormatting>
  <hyperlinks>
    <hyperlink ref="AQ30" r:id="rId1"/>
    <hyperlink ref="AQ75" r:id="rId2" display="https://ec.europa.eu/easme/en/life"/>
    <hyperlink ref="AQ45" r:id="rId3"/>
    <hyperlink ref="AQ79" r:id="rId4"/>
    <hyperlink ref="AQ80" r:id="rId5" display="https://www.spire2030.eu/intro"/>
    <hyperlink ref="AQ60" r:id="rId6"/>
    <hyperlink ref="AQ144" r:id="rId7"/>
    <hyperlink ref="AQ5" r:id="rId8"/>
    <hyperlink ref="AQ100" r:id="rId9"/>
    <hyperlink ref="AQ106" r:id="rId10"/>
    <hyperlink ref="AQ17" r:id="rId11"/>
    <hyperlink ref="AQ121" r:id="rId12"/>
    <hyperlink ref="AQ120" r:id="rId13" location="sobreofee" display="http://www.pnaee.pt/fee - sobreofee"/>
    <hyperlink ref="AQ119" r:id="rId14"/>
    <hyperlink ref="AQ113" r:id="rId15"/>
    <hyperlink ref="AQ111" r:id="rId16"/>
    <hyperlink ref="AQ109" r:id="rId17"/>
    <hyperlink ref="AQ110" r:id="rId18"/>
    <hyperlink ref="AQ108" r:id="rId19"/>
    <hyperlink ref="L74" r:id="rId20"/>
    <hyperlink ref="AQ74" r:id="rId21"/>
    <hyperlink ref="L57" r:id="rId22"/>
    <hyperlink ref="L30" r:id="rId23"/>
    <hyperlink ref="L75" r:id="rId24"/>
    <hyperlink ref="AQ77" r:id="rId25"/>
    <hyperlink ref="L77" r:id="rId26"/>
    <hyperlink ref="L45" r:id="rId27"/>
    <hyperlink ref="L79" r:id="rId28"/>
    <hyperlink ref="L70" r:id="rId29"/>
    <hyperlink ref="L66" r:id="rId30"/>
    <hyperlink ref="L68" r:id="rId31"/>
    <hyperlink ref="L144" r:id="rId32"/>
    <hyperlink ref="L146" r:id="rId33"/>
    <hyperlink ref="L142" r:id="rId34"/>
    <hyperlink ref="L145" r:id="rId35"/>
    <hyperlink ref="L143" r:id="rId36"/>
    <hyperlink ref="L65" r:id="rId37"/>
    <hyperlink ref="L63" r:id="rId38"/>
    <hyperlink ref="L69" r:id="rId39"/>
    <hyperlink ref="L64" r:id="rId40"/>
    <hyperlink ref="L31" r:id="rId41"/>
    <hyperlink ref="L32" r:id="rId42"/>
    <hyperlink ref="L58" r:id="rId43"/>
    <hyperlink ref="L59" r:id="rId44"/>
    <hyperlink ref="L81" r:id="rId45"/>
    <hyperlink ref="L40" r:id="rId46"/>
    <hyperlink ref="L39" r:id="rId47"/>
    <hyperlink ref="L47" r:id="rId48"/>
    <hyperlink ref="L48" r:id="rId49"/>
    <hyperlink ref="L71" r:id="rId50"/>
    <hyperlink ref="L62" r:id="rId51"/>
    <hyperlink ref="L61" r:id="rId52"/>
    <hyperlink ref="L73" r:id="rId53"/>
    <hyperlink ref="L67" r:id="rId54"/>
    <hyperlink ref="L72" r:id="rId55"/>
    <hyperlink ref="L3" r:id="rId56"/>
    <hyperlink ref="L16" r:id="rId57"/>
    <hyperlink ref="L114" r:id="rId58"/>
    <hyperlink ref="L115" r:id="rId59"/>
    <hyperlink ref="L130" r:id="rId60"/>
    <hyperlink ref="L38" r:id="rId61"/>
    <hyperlink ref="L33" r:id="rId62"/>
    <hyperlink ref="L34" r:id="rId63"/>
    <hyperlink ref="L36" r:id="rId64"/>
    <hyperlink ref="L78" r:id="rId65"/>
    <hyperlink ref="AQ76" r:id="rId66"/>
    <hyperlink ref="L54" r:id="rId67"/>
    <hyperlink ref="L51" r:id="rId68"/>
    <hyperlink ref="AQ50" r:id="rId69"/>
    <hyperlink ref="B33" r:id="rId70"/>
    <hyperlink ref="B13" r:id="rId71"/>
    <hyperlink ref="B95" r:id="rId72"/>
    <hyperlink ref="B50" r:id="rId73"/>
    <hyperlink ref="B16" r:id="rId74"/>
    <hyperlink ref="B18" r:id="rId75"/>
    <hyperlink ref="B14" r:id="rId76"/>
    <hyperlink ref="B25" r:id="rId77"/>
    <hyperlink ref="B29" r:id="rId78"/>
    <hyperlink ref="B30" r:id="rId79"/>
    <hyperlink ref="B32" r:id="rId80" display="https://www.eif.org/what_we_do/guarantees/single_eu_debt_instrument/cosme-loan-facility-growth/index.htm"/>
    <hyperlink ref="B31" r:id="rId81"/>
    <hyperlink ref="B34" r:id="rId82"/>
    <hyperlink ref="B36" r:id="rId83"/>
    <hyperlink ref="B37" r:id="rId84"/>
    <hyperlink ref="B39" r:id="rId85"/>
    <hyperlink ref="B40" r:id="rId86"/>
    <hyperlink ref="B44" r:id="rId87"/>
    <hyperlink ref="B45" r:id="rId88"/>
    <hyperlink ref="B47" r:id="rId89"/>
    <hyperlink ref="B48" r:id="rId90"/>
    <hyperlink ref="B49" r:id="rId91"/>
    <hyperlink ref="B51" r:id="rId92"/>
    <hyperlink ref="B54" r:id="rId93"/>
    <hyperlink ref="B57" r:id="rId94"/>
    <hyperlink ref="B58" r:id="rId95"/>
    <hyperlink ref="B59" r:id="rId96"/>
    <hyperlink ref="B62" r:id="rId97"/>
    <hyperlink ref="B63" r:id="rId98"/>
    <hyperlink ref="B64" r:id="rId99"/>
    <hyperlink ref="B65" r:id="rId100"/>
    <hyperlink ref="B61" r:id="rId101"/>
    <hyperlink ref="B66" r:id="rId102"/>
    <hyperlink ref="B67" r:id="rId103"/>
    <hyperlink ref="B68" r:id="rId104"/>
    <hyperlink ref="B69" r:id="rId105"/>
    <hyperlink ref="B70" r:id="rId106"/>
    <hyperlink ref="B71" r:id="rId107"/>
    <hyperlink ref="B72" r:id="rId108"/>
    <hyperlink ref="B73" r:id="rId109"/>
    <hyperlink ref="B74" r:id="rId110"/>
    <hyperlink ref="B75" r:id="rId111"/>
    <hyperlink ref="B76" r:id="rId112"/>
    <hyperlink ref="B77" r:id="rId113"/>
    <hyperlink ref="B79" r:id="rId114"/>
    <hyperlink ref="B80" r:id="rId115"/>
    <hyperlink ref="B81" r:id="rId116"/>
    <hyperlink ref="B82" r:id="rId117"/>
    <hyperlink ref="B84" r:id="rId118"/>
    <hyperlink ref="B90" r:id="rId119"/>
    <hyperlink ref="B98" r:id="rId120"/>
    <hyperlink ref="B100" r:id="rId121"/>
    <hyperlink ref="B107" r:id="rId122"/>
    <hyperlink ref="B109" r:id="rId123"/>
    <hyperlink ref="B110" r:id="rId124"/>
    <hyperlink ref="B111" r:id="rId125"/>
    <hyperlink ref="B112" r:id="rId126"/>
    <hyperlink ref="B113" r:id="rId127"/>
    <hyperlink ref="B114" r:id="rId128"/>
    <hyperlink ref="B115" r:id="rId129"/>
    <hyperlink ref="B119" r:id="rId130"/>
    <hyperlink ref="B120" r:id="rId131"/>
    <hyperlink ref="B121" r:id="rId132"/>
    <hyperlink ref="B122" r:id="rId133"/>
    <hyperlink ref="B123" r:id="rId134"/>
    <hyperlink ref="B127" r:id="rId135"/>
    <hyperlink ref="B128" r:id="rId136"/>
    <hyperlink ref="B129" r:id="rId137"/>
    <hyperlink ref="B131" r:id="rId138"/>
    <hyperlink ref="B132" r:id="rId139"/>
    <hyperlink ref="B134" r:id="rId140"/>
    <hyperlink ref="B135" r:id="rId141"/>
    <hyperlink ref="B141" r:id="rId142"/>
    <hyperlink ref="B142" r:id="rId143"/>
    <hyperlink ref="B143" r:id="rId144"/>
    <hyperlink ref="B144" r:id="rId145"/>
    <hyperlink ref="B145" r:id="rId146"/>
    <hyperlink ref="B146" r:id="rId147"/>
    <hyperlink ref="B148" r:id="rId148"/>
    <hyperlink ref="B17" r:id="rId149"/>
    <hyperlink ref="B38" r:id="rId150"/>
    <hyperlink ref="B8" r:id="rId151"/>
    <hyperlink ref="B60" r:id="rId152"/>
    <hyperlink ref="B133" r:id="rId153" display="Link"/>
    <hyperlink ref="B106" r:id="rId154"/>
    <hyperlink ref="B102" r:id="rId155"/>
    <hyperlink ref="B101" r:id="rId156"/>
    <hyperlink ref="B99" r:id="rId157"/>
    <hyperlink ref="B97" r:id="rId158"/>
    <hyperlink ref="L17" r:id="rId159"/>
    <hyperlink ref="L18" r:id="rId160"/>
    <hyperlink ref="L20" r:id="rId161"/>
    <hyperlink ref="B26" r:id="rId162"/>
    <hyperlink ref="L26" r:id="rId163" location="call/1585"/>
    <hyperlink ref="B147" r:id="rId164"/>
    <hyperlink ref="L147" r:id="rId165"/>
    <hyperlink ref="B4" r:id="rId166"/>
    <hyperlink ref="L4" r:id="rId167"/>
    <hyperlink ref="B85" r:id="rId168"/>
    <hyperlink ref="L85" r:id="rId169"/>
    <hyperlink ref="B137" r:id="rId170"/>
    <hyperlink ref="B138" r:id="rId171"/>
    <hyperlink ref="L138" r:id="rId172"/>
    <hyperlink ref="B139" r:id="rId173"/>
    <hyperlink ref="AQ53" r:id="rId174"/>
    <hyperlink ref="B53" r:id="rId175"/>
    <hyperlink ref="B140" r:id="rId176"/>
    <hyperlink ref="L140" r:id="rId177"/>
    <hyperlink ref="L50" r:id="rId178"/>
    <hyperlink ref="L53" r:id="rId179"/>
    <hyperlink ref="L82" r:id="rId180"/>
    <hyperlink ref="L76" r:id="rId181"/>
    <hyperlink ref="L84" r:id="rId182"/>
    <hyperlink ref="L90" r:id="rId183"/>
    <hyperlink ref="B91" r:id="rId184"/>
    <hyperlink ref="L91" r:id="rId185"/>
    <hyperlink ref="L93" r:id="rId186"/>
    <hyperlink ref="B93" r:id="rId187"/>
    <hyperlink ref="L95" r:id="rId188"/>
    <hyperlink ref="L97" r:id="rId189"/>
    <hyperlink ref="L106" r:id="rId190"/>
    <hyperlink ref="L107" r:id="rId191"/>
    <hyperlink ref="L108" r:id="rId192"/>
    <hyperlink ref="B108" r:id="rId193"/>
    <hyperlink ref="L109" r:id="rId194"/>
    <hyperlink ref="L110" r:id="rId195"/>
    <hyperlink ref="L111" r:id="rId196"/>
    <hyperlink ref="L112" r:id="rId197"/>
    <hyperlink ref="L113" r:id="rId198"/>
    <hyperlink ref="L119" r:id="rId199"/>
    <hyperlink ref="L120" r:id="rId200"/>
    <hyperlink ref="L121" r:id="rId201"/>
    <hyperlink ref="B124" r:id="rId202"/>
    <hyperlink ref="L124" r:id="rId203"/>
    <hyperlink ref="B46" r:id="rId204"/>
    <hyperlink ref="L46" r:id="rId205"/>
    <hyperlink ref="L123" r:id="rId206"/>
    <hyperlink ref="L127" r:id="rId207"/>
    <hyperlink ref="L128" r:id="rId208"/>
    <hyperlink ref="B52" r:id="rId209"/>
    <hyperlink ref="L129" r:id="rId210" location="?type=Utlysning&amp;subject=&amp;year=2019"/>
    <hyperlink ref="B126" r:id="rId211"/>
    <hyperlink ref="AQ126" r:id="rId212"/>
    <hyperlink ref="B83" r:id="rId213"/>
    <hyperlink ref="L83" r:id="rId214"/>
    <hyperlink ref="B9" r:id="rId215"/>
    <hyperlink ref="L9" r:id="rId216"/>
    <hyperlink ref="B5" r:id="rId217"/>
    <hyperlink ref="AQ103" r:id="rId218" location="/page/Cos%E2%80%99%C3%A8"/>
    <hyperlink ref="B103" r:id="rId219" location="/"/>
    <hyperlink ref="L80" r:id="rId220"/>
    <hyperlink ref="L101" r:id="rId221"/>
    <hyperlink ref="L131" r:id="rId222"/>
    <hyperlink ref="L52" r:id="rId223"/>
    <hyperlink ref="L5" r:id="rId224"/>
    <hyperlink ref="B3" r:id="rId225"/>
    <hyperlink ref="L25" r:id="rId226"/>
    <hyperlink ref="L44" r:id="rId227"/>
    <hyperlink ref="L56" r:id="rId228"/>
    <hyperlink ref="B56" r:id="rId229"/>
    <hyperlink ref="B55" r:id="rId230"/>
    <hyperlink ref="L55" r:id="rId231"/>
    <hyperlink ref="L150" r:id="rId232" location="the-recovery-and-resilience-facility"/>
    <hyperlink ref="B150" r:id="rId233"/>
    <hyperlink ref="L149" r:id="rId234"/>
    <hyperlink ref="B149" r:id="rId235"/>
    <hyperlink ref="B41" r:id="rId236"/>
    <hyperlink ref="L41" r:id="rId237"/>
    <hyperlink ref="B42" r:id="rId238"/>
    <hyperlink ref="B43" r:id="rId239"/>
    <hyperlink ref="B6" r:id="rId240"/>
    <hyperlink ref="L6" r:id="rId241"/>
    <hyperlink ref="B7" r:id="rId242"/>
    <hyperlink ref="L7" r:id="rId243"/>
    <hyperlink ref="L10" r:id="rId244"/>
    <hyperlink ref="B10" r:id="rId245"/>
    <hyperlink ref="B11" r:id="rId246"/>
    <hyperlink ref="B12" r:id="rId247"/>
    <hyperlink ref="L12" r:id="rId248"/>
    <hyperlink ref="L15" r:id="rId249"/>
    <hyperlink ref="B15" r:id="rId250"/>
    <hyperlink ref="B22" r:id="rId251"/>
    <hyperlink ref="L22" r:id="rId252"/>
    <hyperlink ref="B23" r:id="rId253"/>
    <hyperlink ref="L23" r:id="rId254"/>
    <hyperlink ref="B24" r:id="rId255"/>
    <hyperlink ref="L24" r:id="rId256"/>
    <hyperlink ref="B27" r:id="rId257"/>
    <hyperlink ref="L27" r:id="rId258"/>
    <hyperlink ref="B28" r:id="rId259"/>
    <hyperlink ref="B86" r:id="rId260"/>
    <hyperlink ref="L86" r:id="rId261"/>
    <hyperlink ref="B87" r:id="rId262"/>
    <hyperlink ref="L87" r:id="rId263"/>
    <hyperlink ref="B88" r:id="rId264"/>
    <hyperlink ref="B89" r:id="rId265"/>
    <hyperlink ref="L89" r:id="rId266"/>
    <hyperlink ref="B116" r:id="rId267"/>
    <hyperlink ref="L116" r:id="rId268"/>
    <hyperlink ref="B117" r:id="rId269"/>
    <hyperlink ref="B118" r:id="rId270"/>
    <hyperlink ref="L118" r:id="rId271"/>
    <hyperlink ref="B136" r:id="rId272"/>
    <hyperlink ref="L136" r:id="rId273"/>
  </hyperlinks>
  <pageMargins left="0.70866141732283472" right="0.70866141732283472" top="0.74803149606299213" bottom="0.74803149606299213" header="0.31496062992125984" footer="0.31496062992125984"/>
  <pageSetup paperSize="9" orientation="portrait" verticalDpi="300" r:id="rId274"/>
  <headerFooter>
    <oddFooter>&amp;LDatabase of Financing Programmes - SET Plan Action 6 on Energy Efficiency in Industry&amp;RPage &amp;P of &amp;N</oddFooter>
  </headerFooter>
  <legacyDrawing r:id="rId275"/>
  <tableParts count="1">
    <tablePart r:id="rId276"/>
  </tablePart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Lists!$D$4:$D$12</xm:f>
          </x14:formula1>
          <xm:sqref>G152</xm:sqref>
        </x14:dataValidation>
        <x14:dataValidation type="list" allowBlank="1" showInputMessage="1" showErrorMessage="1">
          <x14:formula1>
            <xm:f>Lists!$A$4:$A$9</xm:f>
          </x14:formula1>
          <xm:sqref>C152 C3:C13 C16:C82 C150 C84:C148</xm:sqref>
        </x14:dataValidation>
        <x14:dataValidation type="list" allowBlank="1" showInputMessage="1" showErrorMessage="1">
          <x14:formula1>
            <xm:f>Lists!$K$4:$K$6</xm:f>
          </x14:formula1>
          <xm:sqref>T152 T3:T13 T150 T16:T148</xm:sqref>
        </x14:dataValidation>
        <x14:dataValidation type="list" allowBlank="1" showInputMessage="1" showErrorMessage="1">
          <x14:formula1>
            <xm:f>Lists!$H$4:$H$16</xm:f>
          </x14:formula1>
          <xm:sqref>K152 K3:K13 K150 K16:K148</xm:sqref>
        </x14:dataValidation>
        <x14:dataValidation type="list" allowBlank="1" showInputMessage="1" showErrorMessage="1">
          <x14:formula1>
            <xm:f>Lists!$J$4:$J$7</xm:f>
          </x14:formula1>
          <xm:sqref>N152 N3:N13 N16:N150</xm:sqref>
        </x14:dataValidation>
        <x14:dataValidation type="list" allowBlank="1" showInputMessage="1" showErrorMessage="1">
          <x14:formula1>
            <xm:f>Lists!$F$4:$F$5</xm:f>
          </x14:formula1>
          <xm:sqref>I152 I3:I13 I150 I16:I148</xm:sqref>
        </x14:dataValidation>
        <x14:dataValidation type="list" allowBlank="1" showInputMessage="1" showErrorMessage="1">
          <x14:formula1>
            <xm:f>'\\stc.r-live.ricardo.com\DavWWWRoot\projects\ED12108\Documents\3 Project delivery\4 Tasks\T3\[SET Plan Task 3 Data collection masterspreadsheet.xlsm]Lists'!#REF!</xm:f>
          </x14:formula1>
          <xm:sqref>C83</xm:sqref>
        </x14:dataValidation>
        <x14:dataValidation type="list" allowBlank="1" showInputMessage="1" showErrorMessage="1">
          <x14:formula1>
            <xm:f>Lists!$G$4:$G$13</xm:f>
          </x14:formula1>
          <xm:sqref>J3:J152</xm:sqref>
        </x14:dataValidation>
        <x14:dataValidation type="list" allowBlank="1" showInputMessage="1" showErrorMessage="1">
          <x14:formula1>
            <xm:f>Lists!$B$4:$B$8</xm:f>
          </x14:formula1>
          <xm:sqref>D3:D152</xm:sqref>
        </x14:dataValidation>
        <x14:dataValidation type="list" allowBlank="1" showInputMessage="1" showErrorMessage="1">
          <x14:formula1>
            <xm:f>Lists!$C$4:$C$36</xm:f>
          </x14:formula1>
          <xm:sqref>E3:E1048576</xm:sqref>
        </x14:dataValidation>
        <x14:dataValidation type="list" allowBlank="1" showInputMessage="1" showErrorMessage="1">
          <x14:formula1>
            <xm:f>Lists!$D$4:$D$13</xm:f>
          </x14:formula1>
          <xm:sqref>G3:G151</xm:sqref>
        </x14:dataValidation>
        <x14:dataValidation type="list" allowBlank="1" showInputMessage="1" showErrorMessage="1">
          <x14:formula1>
            <xm:f>Lists!$E$4:$E$10</xm:f>
          </x14:formula1>
          <xm:sqref>H3:H1048576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6"/>
  <sheetViews>
    <sheetView workbookViewId="0">
      <selection activeCell="E14" sqref="E14"/>
    </sheetView>
  </sheetViews>
  <sheetFormatPr defaultRowHeight="15" x14ac:dyDescent="0.25"/>
  <cols>
    <col min="1" max="1" width="66.5703125" customWidth="1"/>
    <col min="2" max="2" width="35.7109375" customWidth="1"/>
    <col min="3" max="3" width="18" customWidth="1"/>
    <col min="4" max="4" width="26.42578125" bestFit="1" customWidth="1"/>
    <col min="5" max="5" width="27.28515625" bestFit="1" customWidth="1"/>
    <col min="6" max="6" width="24.5703125" customWidth="1"/>
    <col min="7" max="7" width="25.85546875" bestFit="1" customWidth="1"/>
    <col min="8" max="8" width="35" bestFit="1" customWidth="1"/>
    <col min="9" max="9" width="72" bestFit="1" customWidth="1"/>
    <col min="10" max="10" width="47.7109375" bestFit="1" customWidth="1"/>
  </cols>
  <sheetData>
    <row r="1" spans="1:11" x14ac:dyDescent="0.25">
      <c r="A1" s="5" t="s">
        <v>137</v>
      </c>
    </row>
    <row r="3" spans="1:11" x14ac:dyDescent="0.25">
      <c r="A3" s="5" t="s">
        <v>82</v>
      </c>
      <c r="B3" s="5" t="s">
        <v>83</v>
      </c>
      <c r="C3" s="5" t="s">
        <v>71</v>
      </c>
      <c r="D3" s="5" t="s">
        <v>72</v>
      </c>
      <c r="E3" s="5" t="s">
        <v>102</v>
      </c>
      <c r="F3" s="5" t="s">
        <v>84</v>
      </c>
      <c r="G3" s="5" t="s">
        <v>73</v>
      </c>
      <c r="H3" s="5" t="s">
        <v>75</v>
      </c>
      <c r="I3" s="5" t="s">
        <v>112</v>
      </c>
      <c r="J3" s="5" t="s">
        <v>3</v>
      </c>
      <c r="K3" s="5" t="s">
        <v>201</v>
      </c>
    </row>
    <row r="4" spans="1:11" ht="16.5" customHeight="1" x14ac:dyDescent="0.25">
      <c r="A4" t="s">
        <v>88</v>
      </c>
      <c r="B4" t="s">
        <v>36</v>
      </c>
      <c r="C4" t="s">
        <v>69</v>
      </c>
      <c r="D4" t="s">
        <v>4</v>
      </c>
      <c r="E4" t="s">
        <v>100</v>
      </c>
      <c r="F4" t="s">
        <v>13</v>
      </c>
      <c r="G4" t="s">
        <v>103</v>
      </c>
      <c r="H4" s="7">
        <v>1</v>
      </c>
      <c r="I4" t="s">
        <v>113</v>
      </c>
      <c r="J4" t="s">
        <v>116</v>
      </c>
      <c r="K4" t="s">
        <v>202</v>
      </c>
    </row>
    <row r="5" spans="1:11" x14ac:dyDescent="0.25">
      <c r="A5" t="s">
        <v>89</v>
      </c>
      <c r="B5" t="s">
        <v>40</v>
      </c>
      <c r="C5" t="s">
        <v>70</v>
      </c>
      <c r="D5" t="s">
        <v>93</v>
      </c>
      <c r="E5" t="s">
        <v>101</v>
      </c>
      <c r="F5" t="s">
        <v>74</v>
      </c>
      <c r="G5" t="s">
        <v>104</v>
      </c>
      <c r="H5" s="7">
        <v>2</v>
      </c>
      <c r="I5" t="s">
        <v>114</v>
      </c>
      <c r="J5" t="s">
        <v>115</v>
      </c>
      <c r="K5" t="s">
        <v>203</v>
      </c>
    </row>
    <row r="6" spans="1:11" x14ac:dyDescent="0.25">
      <c r="A6" t="s">
        <v>90</v>
      </c>
      <c r="B6" t="s">
        <v>39</v>
      </c>
      <c r="C6" t="s">
        <v>41</v>
      </c>
      <c r="D6" t="s">
        <v>94</v>
      </c>
      <c r="E6" t="s">
        <v>603</v>
      </c>
      <c r="G6" t="s">
        <v>105</v>
      </c>
      <c r="H6" s="7">
        <v>3</v>
      </c>
      <c r="I6" t="s">
        <v>12</v>
      </c>
      <c r="J6" t="s">
        <v>117</v>
      </c>
      <c r="K6" t="s">
        <v>204</v>
      </c>
    </row>
    <row r="7" spans="1:11" x14ac:dyDescent="0.25">
      <c r="A7" t="s">
        <v>91</v>
      </c>
      <c r="B7" t="s">
        <v>38</v>
      </c>
      <c r="C7" t="s">
        <v>43</v>
      </c>
      <c r="D7" t="s">
        <v>6</v>
      </c>
      <c r="E7" t="s">
        <v>760</v>
      </c>
      <c r="G7" t="s">
        <v>106</v>
      </c>
      <c r="H7" s="7">
        <v>4</v>
      </c>
      <c r="I7" t="s">
        <v>126</v>
      </c>
      <c r="J7" t="s">
        <v>12</v>
      </c>
    </row>
    <row r="8" spans="1:11" x14ac:dyDescent="0.25">
      <c r="A8" t="s">
        <v>92</v>
      </c>
      <c r="B8" t="s">
        <v>37</v>
      </c>
      <c r="C8" t="s">
        <v>45</v>
      </c>
      <c r="D8" t="s">
        <v>95</v>
      </c>
      <c r="E8" t="s">
        <v>761</v>
      </c>
      <c r="G8" t="s">
        <v>107</v>
      </c>
      <c r="H8" s="7">
        <v>5</v>
      </c>
    </row>
    <row r="9" spans="1:11" x14ac:dyDescent="0.25">
      <c r="A9" t="s">
        <v>12</v>
      </c>
      <c r="C9" t="s">
        <v>47</v>
      </c>
      <c r="D9" t="s">
        <v>96</v>
      </c>
      <c r="E9" t="s">
        <v>604</v>
      </c>
      <c r="G9" t="s">
        <v>108</v>
      </c>
      <c r="H9" s="7">
        <v>6</v>
      </c>
    </row>
    <row r="10" spans="1:11" x14ac:dyDescent="0.25">
      <c r="C10" t="s">
        <v>49</v>
      </c>
      <c r="D10" t="s">
        <v>97</v>
      </c>
      <c r="E10" t="s">
        <v>605</v>
      </c>
      <c r="G10" t="s">
        <v>109</v>
      </c>
      <c r="H10" s="7">
        <v>7</v>
      </c>
    </row>
    <row r="11" spans="1:11" x14ac:dyDescent="0.25">
      <c r="C11" t="s">
        <v>51</v>
      </c>
      <c r="D11" t="s">
        <v>98</v>
      </c>
      <c r="G11" t="s">
        <v>110</v>
      </c>
      <c r="H11" s="7">
        <v>8</v>
      </c>
    </row>
    <row r="12" spans="1:11" x14ac:dyDescent="0.25">
      <c r="C12" t="s">
        <v>53</v>
      </c>
      <c r="D12" t="s">
        <v>99</v>
      </c>
      <c r="G12" t="s">
        <v>12</v>
      </c>
      <c r="H12" s="7">
        <v>9</v>
      </c>
    </row>
    <row r="13" spans="1:11" x14ac:dyDescent="0.25">
      <c r="C13" t="s">
        <v>55</v>
      </c>
      <c r="D13" t="s">
        <v>697</v>
      </c>
      <c r="G13" t="s">
        <v>111</v>
      </c>
      <c r="H13" s="8" t="s">
        <v>76</v>
      </c>
    </row>
    <row r="14" spans="1:11" x14ac:dyDescent="0.25">
      <c r="C14" t="s">
        <v>57</v>
      </c>
      <c r="H14" s="8" t="s">
        <v>77</v>
      </c>
    </row>
    <row r="15" spans="1:11" x14ac:dyDescent="0.25">
      <c r="C15" t="s">
        <v>59</v>
      </c>
      <c r="H15" s="9" t="s">
        <v>78</v>
      </c>
    </row>
    <row r="16" spans="1:11" x14ac:dyDescent="0.25">
      <c r="C16" t="s">
        <v>61</v>
      </c>
      <c r="H16" s="7" t="s">
        <v>111</v>
      </c>
    </row>
    <row r="17" spans="3:8" x14ac:dyDescent="0.25">
      <c r="C17" t="s">
        <v>63</v>
      </c>
    </row>
    <row r="18" spans="3:8" x14ac:dyDescent="0.25">
      <c r="C18" t="s">
        <v>65</v>
      </c>
    </row>
    <row r="19" spans="3:8" x14ac:dyDescent="0.25">
      <c r="C19" t="s">
        <v>67</v>
      </c>
    </row>
    <row r="20" spans="3:8" x14ac:dyDescent="0.25">
      <c r="C20" t="s">
        <v>42</v>
      </c>
    </row>
    <row r="21" spans="3:8" x14ac:dyDescent="0.25">
      <c r="C21" t="s">
        <v>44</v>
      </c>
    </row>
    <row r="22" spans="3:8" x14ac:dyDescent="0.25">
      <c r="C22" t="s">
        <v>46</v>
      </c>
    </row>
    <row r="23" spans="3:8" x14ac:dyDescent="0.25">
      <c r="C23" t="s">
        <v>48</v>
      </c>
    </row>
    <row r="24" spans="3:8" x14ac:dyDescent="0.25">
      <c r="C24" t="s">
        <v>50</v>
      </c>
      <c r="H24" s="1"/>
    </row>
    <row r="25" spans="3:8" x14ac:dyDescent="0.25">
      <c r="C25" t="s">
        <v>52</v>
      </c>
    </row>
    <row r="26" spans="3:8" x14ac:dyDescent="0.25">
      <c r="C26" t="s">
        <v>54</v>
      </c>
    </row>
    <row r="27" spans="3:8" x14ac:dyDescent="0.25">
      <c r="C27" t="s">
        <v>56</v>
      </c>
    </row>
    <row r="28" spans="3:8" x14ac:dyDescent="0.25">
      <c r="C28" t="s">
        <v>58</v>
      </c>
    </row>
    <row r="29" spans="3:8" x14ac:dyDescent="0.25">
      <c r="C29" t="s">
        <v>60</v>
      </c>
    </row>
    <row r="30" spans="3:8" x14ac:dyDescent="0.25">
      <c r="C30" t="s">
        <v>62</v>
      </c>
    </row>
    <row r="31" spans="3:8" x14ac:dyDescent="0.25">
      <c r="C31" t="s">
        <v>64</v>
      </c>
    </row>
    <row r="32" spans="3:8" x14ac:dyDescent="0.25">
      <c r="C32" t="s">
        <v>66</v>
      </c>
    </row>
    <row r="33" spans="3:3" x14ac:dyDescent="0.25">
      <c r="C33" t="s">
        <v>68</v>
      </c>
    </row>
    <row r="34" spans="3:3" x14ac:dyDescent="0.25">
      <c r="C34" t="s">
        <v>556</v>
      </c>
    </row>
    <row r="35" spans="3:3" x14ac:dyDescent="0.25">
      <c r="C35" t="s">
        <v>579</v>
      </c>
    </row>
    <row r="36" spans="3:3" x14ac:dyDescent="0.25">
      <c r="C36" t="s">
        <v>632</v>
      </c>
    </row>
  </sheetData>
  <pageMargins left="0.7" right="0.7" top="0.75" bottom="0.75" header="0.3" footer="0.3"/>
  <pageSetup paperSize="9" orientation="portrait"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4:P12"/>
  <sheetViews>
    <sheetView workbookViewId="0">
      <selection activeCell="H4" sqref="H4:P11"/>
    </sheetView>
  </sheetViews>
  <sheetFormatPr defaultRowHeight="15" x14ac:dyDescent="0.25"/>
  <cols>
    <col min="2" max="3" width="28.7109375" customWidth="1"/>
    <col min="4" max="4" width="31" customWidth="1"/>
    <col min="5" max="8" width="28.7109375" customWidth="1"/>
    <col min="9" max="15" width="11.5703125" customWidth="1"/>
  </cols>
  <sheetData>
    <row r="4" spans="2:16" x14ac:dyDescent="0.25">
      <c r="D4" t="s">
        <v>146</v>
      </c>
      <c r="E4" t="s">
        <v>144</v>
      </c>
      <c r="F4" t="s">
        <v>143</v>
      </c>
      <c r="G4" t="s">
        <v>145</v>
      </c>
      <c r="I4" t="s">
        <v>36</v>
      </c>
      <c r="K4" t="s">
        <v>40</v>
      </c>
      <c r="M4" t="s">
        <v>37</v>
      </c>
      <c r="O4" t="s">
        <v>39</v>
      </c>
    </row>
    <row r="5" spans="2:16" ht="75" x14ac:dyDescent="0.25">
      <c r="B5" s="10" t="s">
        <v>81</v>
      </c>
      <c r="C5" s="10" t="s">
        <v>2</v>
      </c>
      <c r="D5" s="10" t="s">
        <v>83</v>
      </c>
      <c r="E5" s="11" t="s">
        <v>34</v>
      </c>
      <c r="F5" s="10" t="s">
        <v>142</v>
      </c>
      <c r="G5" s="10" t="s">
        <v>87</v>
      </c>
      <c r="H5" s="13" t="s">
        <v>149</v>
      </c>
      <c r="I5" t="s">
        <v>147</v>
      </c>
      <c r="J5" t="s">
        <v>148</v>
      </c>
      <c r="K5" t="s">
        <v>147</v>
      </c>
      <c r="L5" t="s">
        <v>148</v>
      </c>
      <c r="M5" t="s">
        <v>147</v>
      </c>
      <c r="N5" t="s">
        <v>148</v>
      </c>
      <c r="O5" t="s">
        <v>147</v>
      </c>
      <c r="P5" t="s">
        <v>148</v>
      </c>
    </row>
    <row r="6" spans="2:16" x14ac:dyDescent="0.25">
      <c r="B6" s="4" t="e">
        <f>#REF!</f>
        <v>#REF!</v>
      </c>
      <c r="C6" s="2" t="e">
        <f>#REF!</f>
        <v>#REF!</v>
      </c>
      <c r="D6" s="2" t="s">
        <v>36</v>
      </c>
      <c r="E6" s="3" t="s">
        <v>138</v>
      </c>
      <c r="F6" s="12">
        <v>1</v>
      </c>
      <c r="G6" s="6">
        <v>200000000</v>
      </c>
      <c r="H6" s="14" t="s">
        <v>141</v>
      </c>
      <c r="I6">
        <f>IF($D6=$I$4,$F6,NA())</f>
        <v>1</v>
      </c>
      <c r="J6">
        <f>IF(ISNA(I6),NA(),$G6)</f>
        <v>200000000</v>
      </c>
      <c r="K6" t="e">
        <f>IF($D6=$K$4,$F6,NA())</f>
        <v>#N/A</v>
      </c>
      <c r="L6" t="e">
        <f>IF(ISNA(K6),NA(),$G6)</f>
        <v>#N/A</v>
      </c>
      <c r="M6" t="e">
        <f>IF($D6=$M$4,$F6,NA())</f>
        <v>#N/A</v>
      </c>
      <c r="N6" t="e">
        <f t="shared" ref="N6:N12" si="0">IF(ISNA(M6),NA(),$G6)</f>
        <v>#N/A</v>
      </c>
      <c r="O6" t="e">
        <f>IF($D6=$O$4,$F6,NA())</f>
        <v>#N/A</v>
      </c>
      <c r="P6" t="e">
        <f t="shared" ref="P6:P12" si="1">IF(ISNA(O6),NA(),$G6)</f>
        <v>#N/A</v>
      </c>
    </row>
    <row r="7" spans="2:16" x14ac:dyDescent="0.25">
      <c r="B7" s="4" t="e">
        <f>#REF!</f>
        <v>#REF!</v>
      </c>
      <c r="C7" s="2" t="e">
        <f>#REF!</f>
        <v>#REF!</v>
      </c>
      <c r="D7" s="2" t="s">
        <v>37</v>
      </c>
      <c r="E7" s="3" t="s">
        <v>139</v>
      </c>
      <c r="F7" s="12">
        <v>1</v>
      </c>
      <c r="G7" s="6">
        <v>10000000000</v>
      </c>
      <c r="H7" s="14" t="s">
        <v>150</v>
      </c>
      <c r="I7" t="e">
        <f t="shared" ref="I7:I12" si="2">IF($D7=$I$4,$F7,NA())</f>
        <v>#N/A</v>
      </c>
      <c r="J7" t="e">
        <f t="shared" ref="J7:L12" si="3">IF(ISNA(I7),NA(),$G7)</f>
        <v>#N/A</v>
      </c>
      <c r="K7" t="e">
        <f t="shared" ref="K7:K12" si="4">IF($D7=$K$4,$F7,NA())</f>
        <v>#N/A</v>
      </c>
      <c r="L7" t="e">
        <f t="shared" si="3"/>
        <v>#N/A</v>
      </c>
      <c r="M7">
        <f t="shared" ref="M7:M12" si="5">IF($D7=$M$4,$F7,NA())</f>
        <v>1</v>
      </c>
      <c r="N7">
        <f t="shared" si="0"/>
        <v>10000000000</v>
      </c>
      <c r="O7" t="e">
        <f t="shared" ref="O7:O12" si="6">IF($D7=$O$4,$F7,NA())</f>
        <v>#N/A</v>
      </c>
      <c r="P7" t="e">
        <f t="shared" si="1"/>
        <v>#N/A</v>
      </c>
    </row>
    <row r="8" spans="2:16" x14ac:dyDescent="0.25">
      <c r="B8" s="4" t="e">
        <f>#REF!</f>
        <v>#REF!</v>
      </c>
      <c r="C8" s="2" t="e">
        <f>#REF!</f>
        <v>#REF!</v>
      </c>
      <c r="D8" s="2" t="s">
        <v>40</v>
      </c>
      <c r="E8" s="3" t="s">
        <v>138</v>
      </c>
      <c r="F8" s="12">
        <v>1</v>
      </c>
      <c r="G8" s="6">
        <v>100000000000</v>
      </c>
      <c r="H8" s="14" t="s">
        <v>141</v>
      </c>
      <c r="I8" t="e">
        <f t="shared" si="2"/>
        <v>#N/A</v>
      </c>
      <c r="J8" t="e">
        <f t="shared" si="3"/>
        <v>#N/A</v>
      </c>
      <c r="K8">
        <f t="shared" si="4"/>
        <v>1</v>
      </c>
      <c r="L8">
        <f t="shared" si="3"/>
        <v>100000000000</v>
      </c>
      <c r="M8" t="e">
        <f t="shared" si="5"/>
        <v>#N/A</v>
      </c>
      <c r="N8" t="e">
        <f t="shared" si="0"/>
        <v>#N/A</v>
      </c>
      <c r="O8" t="e">
        <f t="shared" si="6"/>
        <v>#N/A</v>
      </c>
      <c r="P8" t="e">
        <f t="shared" si="1"/>
        <v>#N/A</v>
      </c>
    </row>
    <row r="9" spans="2:16" x14ac:dyDescent="0.25">
      <c r="B9" s="4" t="e">
        <f>#REF!</f>
        <v>#REF!</v>
      </c>
      <c r="C9" s="2" t="e">
        <f>#REF!</f>
        <v>#REF!</v>
      </c>
      <c r="D9" s="2" t="s">
        <v>36</v>
      </c>
      <c r="E9" s="3" t="s">
        <v>140</v>
      </c>
      <c r="F9" s="12" t="s">
        <v>141</v>
      </c>
      <c r="G9" s="6" t="s">
        <v>33</v>
      </c>
      <c r="H9" s="14" t="s">
        <v>151</v>
      </c>
      <c r="I9" t="str">
        <f t="shared" si="2"/>
        <v>1,2,3</v>
      </c>
      <c r="J9" t="str">
        <f t="shared" si="3"/>
        <v>-</v>
      </c>
      <c r="K9" t="e">
        <f t="shared" si="4"/>
        <v>#N/A</v>
      </c>
      <c r="L9" t="e">
        <f t="shared" si="3"/>
        <v>#N/A</v>
      </c>
      <c r="M9" t="e">
        <f t="shared" si="5"/>
        <v>#N/A</v>
      </c>
      <c r="N9" t="e">
        <f t="shared" si="0"/>
        <v>#N/A</v>
      </c>
      <c r="O9" t="e">
        <f t="shared" si="6"/>
        <v>#N/A</v>
      </c>
      <c r="P9" t="e">
        <f t="shared" si="1"/>
        <v>#N/A</v>
      </c>
    </row>
    <row r="10" spans="2:16" x14ac:dyDescent="0.25">
      <c r="B10" s="4" t="e">
        <f>#REF!</f>
        <v>#REF!</v>
      </c>
      <c r="C10" s="2" t="e">
        <f>#REF!</f>
        <v>#REF!</v>
      </c>
      <c r="D10" s="2" t="s">
        <v>39</v>
      </c>
      <c r="E10" s="3" t="s">
        <v>139</v>
      </c>
      <c r="F10" s="12">
        <v>2</v>
      </c>
      <c r="G10" s="6">
        <v>24050000000</v>
      </c>
      <c r="H10" s="14" t="s">
        <v>150</v>
      </c>
      <c r="I10" t="e">
        <f t="shared" si="2"/>
        <v>#N/A</v>
      </c>
      <c r="J10" t="e">
        <f t="shared" si="3"/>
        <v>#N/A</v>
      </c>
      <c r="K10" t="e">
        <f t="shared" si="4"/>
        <v>#N/A</v>
      </c>
      <c r="L10" t="e">
        <f t="shared" si="3"/>
        <v>#N/A</v>
      </c>
      <c r="M10" t="e">
        <f t="shared" si="5"/>
        <v>#N/A</v>
      </c>
      <c r="N10" t="e">
        <f t="shared" si="0"/>
        <v>#N/A</v>
      </c>
      <c r="O10">
        <f t="shared" si="6"/>
        <v>2</v>
      </c>
      <c r="P10">
        <f t="shared" si="1"/>
        <v>24050000000</v>
      </c>
    </row>
    <row r="11" spans="2:16" x14ac:dyDescent="0.25">
      <c r="B11" s="4" t="e">
        <f>#REF!</f>
        <v>#REF!</v>
      </c>
      <c r="C11" s="2" t="e">
        <f>#REF!</f>
        <v>#REF!</v>
      </c>
      <c r="D11" s="2" t="s">
        <v>37</v>
      </c>
      <c r="E11" s="3" t="s">
        <v>139</v>
      </c>
      <c r="F11" s="12">
        <v>4</v>
      </c>
      <c r="G11" s="6">
        <v>310000000</v>
      </c>
      <c r="H11" s="14" t="s">
        <v>150</v>
      </c>
      <c r="I11" t="e">
        <f t="shared" si="2"/>
        <v>#N/A</v>
      </c>
      <c r="J11" t="e">
        <f t="shared" si="3"/>
        <v>#N/A</v>
      </c>
      <c r="K11" t="e">
        <f t="shared" si="4"/>
        <v>#N/A</v>
      </c>
      <c r="L11" t="e">
        <f t="shared" si="3"/>
        <v>#N/A</v>
      </c>
      <c r="M11">
        <f t="shared" si="5"/>
        <v>4</v>
      </c>
      <c r="N11">
        <f t="shared" si="0"/>
        <v>310000000</v>
      </c>
      <c r="O11" t="e">
        <f t="shared" si="6"/>
        <v>#N/A</v>
      </c>
      <c r="P11" t="e">
        <f t="shared" si="1"/>
        <v>#N/A</v>
      </c>
    </row>
    <row r="12" spans="2:16" x14ac:dyDescent="0.25">
      <c r="B12" s="4" t="e">
        <f>#REF!</f>
        <v>#REF!</v>
      </c>
      <c r="C12" s="2" t="e">
        <f>#REF!</f>
        <v>#REF!</v>
      </c>
      <c r="D12" s="2" t="s">
        <v>39</v>
      </c>
      <c r="E12" s="2" t="s">
        <v>111</v>
      </c>
      <c r="F12" s="12">
        <v>3</v>
      </c>
      <c r="G12" s="6" t="s">
        <v>33</v>
      </c>
      <c r="H12" s="14"/>
      <c r="I12" t="e">
        <f t="shared" si="2"/>
        <v>#N/A</v>
      </c>
      <c r="J12" t="e">
        <f t="shared" si="3"/>
        <v>#N/A</v>
      </c>
      <c r="K12" t="e">
        <f t="shared" si="4"/>
        <v>#N/A</v>
      </c>
      <c r="L12" t="e">
        <f t="shared" si="3"/>
        <v>#N/A</v>
      </c>
      <c r="M12" t="e">
        <f t="shared" si="5"/>
        <v>#N/A</v>
      </c>
      <c r="N12" t="e">
        <f t="shared" si="0"/>
        <v>#N/A</v>
      </c>
      <c r="O12">
        <f t="shared" si="6"/>
        <v>3</v>
      </c>
      <c r="P12" t="str">
        <f t="shared" si="1"/>
        <v>-</v>
      </c>
    </row>
  </sheetData>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Lists!$D$4:$D$12</xm:f>
          </x14:formula1>
          <xm:sqref>C6:C12</xm:sqref>
        </x14:dataValidation>
        <x14:dataValidation type="list" allowBlank="1" showInputMessage="1" showErrorMessage="1">
          <x14:formula1>
            <xm:f>Lists!$H$4:$H$16</xm:f>
          </x14:formula1>
          <xm:sqref>E6:F12</xm:sqref>
        </x14:dataValidation>
        <x14:dataValidation type="list" allowBlank="1" showInputMessage="1" showErrorMessage="1">
          <x14:formula1>
            <xm:f>Lists!$B$4:$B$33</xm:f>
          </x14:formula1>
          <xm:sqref>D6:D12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7990631D18194593C3F428F58B7AB9" ma:contentTypeVersion="4" ma:contentTypeDescription="Create a new document." ma:contentTypeScope="" ma:versionID="12465c8ba79a4f6b5678b6289a11aba4">
  <xsd:schema xmlns:xsd="http://www.w3.org/2001/XMLSchema" xmlns:xs="http://www.w3.org/2001/XMLSchema" xmlns:p="http://schemas.microsoft.com/office/2006/metadata/properties" xmlns:ns2="17e344cb-e5a7-4f4f-84b6-77db9973343c" targetNamespace="http://schemas.microsoft.com/office/2006/metadata/properties" ma:root="true" ma:fieldsID="9a2c04486e866f370bd17c11eabf4696" ns2:_="">
    <xsd:import namespace="17e344cb-e5a7-4f4f-84b6-77db997334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e344cb-e5a7-4f4f-84b6-77db997334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2165BE-B750-4398-A22E-C9A92FCC6ED5}">
  <ds:schemaRefs>
    <ds:schemaRef ds:uri="http://schemas.microsoft.com/sharepoint/v3/contenttype/forms"/>
  </ds:schemaRefs>
</ds:datastoreItem>
</file>

<file path=customXml/itemProps2.xml><?xml version="1.0" encoding="utf-8"?>
<ds:datastoreItem xmlns:ds="http://schemas.openxmlformats.org/officeDocument/2006/customXml" ds:itemID="{B462BE29-BA68-4D15-8BCD-9FC58C49D830}">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17e344cb-e5a7-4f4f-84b6-77db9973343c"/>
    <ds:schemaRef ds:uri="http://www.w3.org/XML/1998/namespace"/>
  </ds:schemaRefs>
</ds:datastoreItem>
</file>

<file path=customXml/itemProps3.xml><?xml version="1.0" encoding="utf-8"?>
<ds:datastoreItem xmlns:ds="http://schemas.openxmlformats.org/officeDocument/2006/customXml" ds:itemID="{4524E26B-92EA-4F65-8EF1-55A94BA009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e344cb-e5a7-4f4f-84b6-77db997334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Database</vt:lpstr>
      <vt:lpstr>Lists</vt:lpstr>
      <vt:lpstr>Visualisation of data</vt:lpstr>
      <vt:lpstr>Database!Print_Titles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SET Plan Task 3 Data collection masterspreadsheet_v0.2</dc:title>
  <dc:creator>Hilton, George</dc:creator>
  <cp:lastModifiedBy>PRIMAVERA Joris (JRC-PETTEN)</cp:lastModifiedBy>
  <cp:lastPrinted>2020-05-11T17:55:22Z</cp:lastPrinted>
  <dcterms:created xsi:type="dcterms:W3CDTF">2019-05-14T13:00:15Z</dcterms:created>
  <dcterms:modified xsi:type="dcterms:W3CDTF">2021-12-02T16:57:18Z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0x0101002B7990631D18194593C3F428F58B7AB9</vt:lpwstr>
  </property>
  <property fmtid="{D5CDD505-2E9C-101B-9397-08002B2CF9AE}" pid="3" name="BusinessArea">
    <vt:lpwstr>4;#PSE-Carbon Regulation Energy|f07f3a44-c3d8-4799-b7b0-7729cc423bd8</vt:lpwstr>
  </property>
  <property fmtid="{D5CDD505-2E9C-101B-9397-08002B2CF9AE}" pid="4" name="AgressoCustomer">
    <vt:lpwstr>17;#EUROPEAN COMMISSION DG ENERGY|8b49cce3-ebbd-408e-9180-0f54b7d9b521</vt:lpwstr>
  </property>
  <property fmtid="{D5CDD505-2E9C-101B-9397-08002B2CF9AE}" pid="5" name="R-DivisionPolicy">
    <vt:lpwstr>2;#Ricardo Energy ＆ Environment|291a8f75-3ce5-4629-b77a-f5136efa727d</vt:lpwstr>
  </property>
  <property fmtid="{D5CDD505-2E9C-101B-9397-08002B2CF9AE}" pid="6" name="R-Keywords">
    <vt:lpwstr>9;#Emissions|95c897fa-1728-4d22-ac64-31538d5d5d29</vt:lpwstr>
  </property>
  <property fmtid="{D5CDD505-2E9C-101B-9397-08002B2CF9AE}" pid="7" name="Market Sector">
    <vt:lpwstr>10;#Energy|c9e85021-004b-44f3-82c5-0e7a81db023f</vt:lpwstr>
  </property>
  <property fmtid="{D5CDD505-2E9C-101B-9397-08002B2CF9AE}" pid="8" name="R-Division">
    <vt:lpwstr>3;#Ricardo EE|865690f3-738b-419b-b41d-e464f9906df7</vt:lpwstr>
  </property>
  <property fmtid="{D5CDD505-2E9C-101B-9397-08002B2CF9AE}" pid="9" name="Document Type">
    <vt:lpwstr>1;#Project Document|df098213-6b74-42fc-9316-2f1a9531d8f9</vt:lpwstr>
  </property>
</Properties>
</file>